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M1_UCV" sheetId="1" r:id="rId1"/>
    <sheet name="M2_Baocaosolieu" sheetId="2" r:id="rId2"/>
    <sheet name="M3_Cocautochuc" sheetId="3" r:id="rId3"/>
    <sheet name="Thu chi DP" sheetId="4" r:id="rId4"/>
  </sheets>
  <definedNames/>
  <calcPr fullCalcOnLoad="1"/>
</workbook>
</file>

<file path=xl/sharedStrings.xml><?xml version="1.0" encoding="utf-8"?>
<sst xmlns="http://schemas.openxmlformats.org/spreadsheetml/2006/main" count="224" uniqueCount="181">
  <si>
    <t>ĐOÀN TNCS HỒ CHÍ MINH</t>
  </si>
  <si>
    <t>TRƯỜNG ĐẠI HỌC NÔNG LÂM TPHCM</t>
  </si>
  <si>
    <t>(phải có bí thư)</t>
  </si>
  <si>
    <t>BCH KHOA CƠ KHÍ – CÔNG NGHỆ</t>
  </si>
  <si>
    <t>TP.HCM, ngày     tháng 10 năm 2011</t>
  </si>
  <si>
    <t>DANH SÁCH ĐOÀN VIÊN THAM DỰ ĐẠI HỘI ĐOÀN KHOA CK-CN NHIỆM KỲ 2012-2015</t>
  </si>
  <si>
    <t>STT</t>
  </si>
  <si>
    <t>Chi đoàn</t>
  </si>
  <si>
    <t>Họ và tên</t>
  </si>
  <si>
    <t>Quê quán</t>
  </si>
  <si>
    <t>Nơi ở hiện nay</t>
  </si>
  <si>
    <t>Ngày tháng năm sinh</t>
  </si>
  <si>
    <t>Dân tộc</t>
  </si>
  <si>
    <t>Tôn giáo</t>
  </si>
  <si>
    <t>Ngày  vào Đoàn</t>
  </si>
  <si>
    <t>Ngày vào Đảng</t>
  </si>
  <si>
    <t>Trình độ</t>
  </si>
  <si>
    <t>Chức vụ-Đơn vị công tác hiện nay</t>
  </si>
  <si>
    <t>Chức vụ giới thiệu</t>
  </si>
  <si>
    <t>Ghi chú</t>
  </si>
  <si>
    <t>Nam</t>
  </si>
  <si>
    <t>Nữ</t>
  </si>
  <si>
    <t>Dự bị</t>
  </si>
  <si>
    <t>Ch. Thức</t>
  </si>
  <si>
    <t>Học vấn</t>
  </si>
  <si>
    <t>Ch. môn</t>
  </si>
  <si>
    <t>Ch. Trị</t>
  </si>
  <si>
    <t>Ng. ngữ</t>
  </si>
  <si>
    <t>Tin học</t>
  </si>
  <si>
    <t>THÀNH PHỐ HỒ CHÍ MINH</t>
  </si>
  <si>
    <t>TRƯỜNG ĐẠI HỌC NÔNG LÂM TP.HCM</t>
  </si>
  <si>
    <t>BCH ĐOÀN KHOA CƠ KHÍ CÔNG NGHỆ</t>
  </si>
  <si>
    <t>SỐ LIỆU TỔ CHỨC ĐOÀN - HỘI NĂM HỌC 2010-2011</t>
  </si>
  <si>
    <t>TT</t>
  </si>
  <si>
    <t>Số liệu</t>
  </si>
  <si>
    <t>Tổng</t>
  </si>
  <si>
    <t>I</t>
  </si>
  <si>
    <t>SINH VIÊN / CBCC</t>
  </si>
  <si>
    <t>Tổng số SV/CBCC</t>
  </si>
  <si>
    <t>Số SV/CBCC nam</t>
  </si>
  <si>
    <t>Số SV/CBCC nữ</t>
  </si>
  <si>
    <t xml:space="preserve">Kinh </t>
  </si>
  <si>
    <t>Hoa</t>
  </si>
  <si>
    <t>Chăm</t>
  </si>
  <si>
    <t>Khơme</t>
  </si>
  <si>
    <t>Khác</t>
  </si>
  <si>
    <t>Phật</t>
  </si>
  <si>
    <t>Thiên chúa</t>
  </si>
  <si>
    <t>Tin lành</t>
  </si>
  <si>
    <t>Hồi giáo</t>
  </si>
  <si>
    <t>II</t>
  </si>
  <si>
    <t>HỘI VIÊN</t>
  </si>
  <si>
    <t>Tổng số HV</t>
  </si>
  <si>
    <t>Số HV nam</t>
  </si>
  <si>
    <t>Số HV nữ</t>
  </si>
  <si>
    <t>III</t>
  </si>
  <si>
    <t>ĐOÀN VIÊN</t>
  </si>
  <si>
    <t>Tổng số ĐV</t>
  </si>
  <si>
    <t>Số ĐV nam</t>
  </si>
  <si>
    <t>Số ĐV nữ</t>
  </si>
  <si>
    <t>IV</t>
  </si>
  <si>
    <t>HỒ SƠ ĐOÀN</t>
  </si>
  <si>
    <t>SL ĐV còn sổ đoàn</t>
  </si>
  <si>
    <t>Sl ĐV còn thẻ đoàn</t>
  </si>
  <si>
    <t>SL ĐV còn nghị quyết kết nạp đoàn</t>
  </si>
  <si>
    <t>SL ĐV mất sổ đoàn</t>
  </si>
  <si>
    <t>Sl ĐV mất thẻ đoàn</t>
  </si>
  <si>
    <t>SL ĐV mất cả thẻ ĐV, sổ đoàn và nghị quyết kết nạp đoàn</t>
  </si>
  <si>
    <t>V</t>
  </si>
  <si>
    <t>BIẾN ĐỘNG ĐOÀN</t>
  </si>
  <si>
    <t>Tổng số tăng</t>
  </si>
  <si>
    <t>Kết nạp mới</t>
  </si>
  <si>
    <t>Chuyển đến</t>
  </si>
  <si>
    <t>Tổng số giảm</t>
  </si>
  <si>
    <t>Trưởng thành</t>
  </si>
  <si>
    <t>Xoá tên</t>
  </si>
  <si>
    <t>Chuyển đi</t>
  </si>
  <si>
    <t>Số ĐV được trao thẻ trong NH 06-07</t>
  </si>
  <si>
    <t>VI</t>
  </si>
  <si>
    <t>ĐOÀN VIÊN ƯU TÚ</t>
  </si>
  <si>
    <t>Số ĐVƯT được CĐ bình chọn NH 08-09</t>
  </si>
  <si>
    <t>Số ĐVƯT được giới thiệu cho Đảng</t>
  </si>
  <si>
    <t>Số ĐVƯT được công nhận Đối tượng Đảng</t>
  </si>
  <si>
    <t>Số ĐVƯT được kết nạp Đảng</t>
  </si>
  <si>
    <t>VII</t>
  </si>
  <si>
    <t>CLB, ĐỘI NHÓM CẤP CHI ĐOÀN</t>
  </si>
  <si>
    <t>Tổng số CLB, đội nhóm cấp CĐ</t>
  </si>
  <si>
    <t>Nhóm học tập</t>
  </si>
  <si>
    <t>Nhóm xung kích</t>
  </si>
  <si>
    <t>Nhóm sở thích</t>
  </si>
  <si>
    <t>Nhóm khác</t>
  </si>
  <si>
    <t>Thông tin bổ sung</t>
  </si>
  <si>
    <t>Tổng số chi đoàn (Kể cả CĐ CBCC)</t>
  </si>
  <si>
    <t>Trong đó</t>
  </si>
  <si>
    <t>a/</t>
  </si>
  <si>
    <t>Số CĐ CBCC</t>
  </si>
  <si>
    <t>b/</t>
  </si>
  <si>
    <t>Số CĐ mới thành lập K.34)</t>
  </si>
  <si>
    <t>c/</t>
  </si>
  <si>
    <t>Số CĐ mới giải tán (K.30)</t>
  </si>
  <si>
    <t>Số CLB, đội, nhóm cấp khoa</t>
  </si>
  <si>
    <t>TP.HCM, ngày 26 tháng 04 năm 2008</t>
  </si>
  <si>
    <t>TM. BTV ĐOÀN KHOA CƠ KHÍ - CÔNG NGHỆ</t>
  </si>
  <si>
    <t>CLB học thuật</t>
  </si>
  <si>
    <t>BÍ THƯ</t>
  </si>
  <si>
    <t>CLB cán bộ đoàn / xung kích</t>
  </si>
  <si>
    <t>CLB văn thể mỹ</t>
  </si>
  <si>
    <t>d/</t>
  </si>
  <si>
    <t>CLB đội nhóm khác</t>
  </si>
  <si>
    <t>Trương Quang Trường</t>
  </si>
  <si>
    <t>Lưu ý: Mỗi chi đoàn giới thiệu 03 Đoàn viên tham dự đại hội + trong đó giới thiệu 01 đ/c ứng cử vào BCH ĐK</t>
  </si>
  <si>
    <t>Chi đoàn ….</t>
  </si>
  <si>
    <t>Lưu ý: Điền đầy đủ tất cả các nội dung được tô màu bên dưới</t>
  </si>
  <si>
    <t>TPHCM - TRƯỜNG ĐẠI HỌC NÔNG LÂM TPHCM - KHOA CƠ KHÍ - CÔNG NGHỆ</t>
  </si>
  <si>
    <t>DANH SÁCH SINH VIÊN - ĐOÀN VIÊN - HỘI VIÊN</t>
  </si>
  <si>
    <t>THÔNG TIN VỀ NHÂN SỰ BCH CHI ĐOÀN - CHI HỘI - BAN CÁN SỰ LỚP:</t>
  </si>
  <si>
    <t>Chức vụ</t>
  </si>
  <si>
    <t>Điện thoại</t>
  </si>
  <si>
    <t>Địa chỉ</t>
  </si>
  <si>
    <t>Email</t>
  </si>
  <si>
    <t>Bí thư</t>
  </si>
  <si>
    <t>Phó bí thư</t>
  </si>
  <si>
    <t>UV.BCH CĐ</t>
  </si>
  <si>
    <t>Chi hội trưởng</t>
  </si>
  <si>
    <t>Chi hội phó</t>
  </si>
  <si>
    <t>UV.BCH CH</t>
  </si>
  <si>
    <t>Lớp trưởng</t>
  </si>
  <si>
    <t>Lớp phó</t>
  </si>
  <si>
    <t>THÔNG TIN SƠ NÉT VỀ SINH VIÊN - HỘI VIÊN - ĐOÀN VIÊN:</t>
  </si>
  <si>
    <t>HỌ VÀ TÊN</t>
  </si>
  <si>
    <t>NGÀY VÀO HỘI</t>
  </si>
  <si>
    <t>NGÀY VÀO ĐOÀN</t>
  </si>
  <si>
    <t>CÒN SỔ ĐV</t>
  </si>
  <si>
    <t>CÒN THẺ ĐV</t>
  </si>
  <si>
    <t>CÒN NQ KNĐV</t>
  </si>
  <si>
    <t>XÁC NHẬN CỦA BTV ĐOÀN KHOA/BM</t>
  </si>
  <si>
    <t>BCH CHI ĐOÀN ………….</t>
  </si>
  <si>
    <t>TP. Hồ Chí Minh, ngày ….. tháng  ….. năm 2011</t>
  </si>
  <si>
    <r>
      <t xml:space="preserve">LỚP …….…... </t>
    </r>
    <r>
      <rPr>
        <b/>
        <sz val="16"/>
        <rFont val="Arial"/>
        <family val="2"/>
      </rPr>
      <t>- THUỘC ĐƠN VỊ KHOA CƠ KHÍ - CÔNG NGHỆ</t>
    </r>
  </si>
  <si>
    <t>Ghi chú *</t>
  </si>
  <si>
    <t>* ghi chú đã học cảm tình đảng chưa? Vào đảng chưa?</t>
  </si>
  <si>
    <t>TM.BCH CHI ĐOÀN ………………</t>
  </si>
  <si>
    <t>KHOA CƠ KHÍ - CÔNG NGHỆ</t>
  </si>
  <si>
    <t>ĐOÀN PHÍ - CÔNG TRÌNH THANH NIÊN</t>
  </si>
  <si>
    <t>2010-2011</t>
  </si>
  <si>
    <t>CHI ĐOÀN</t>
  </si>
  <si>
    <t>SL SV</t>
  </si>
  <si>
    <t>SL ĐV</t>
  </si>
  <si>
    <t>SLNỘP</t>
  </si>
  <si>
    <t>Số tiền</t>
  </si>
  <si>
    <t>Tỷ lệ</t>
  </si>
  <si>
    <t>Nợ</t>
  </si>
  <si>
    <t>CTTN</t>
  </si>
  <si>
    <t>CĐ CBCC</t>
  </si>
  <si>
    <t>DH07CC</t>
  </si>
  <si>
    <t>DH07CD</t>
  </si>
  <si>
    <t>DH07CK</t>
  </si>
  <si>
    <t>DH07NL</t>
  </si>
  <si>
    <t>DH07OT</t>
  </si>
  <si>
    <t>DH07TD</t>
  </si>
  <si>
    <t>DH08CD</t>
  </si>
  <si>
    <t>DH08CK</t>
  </si>
  <si>
    <t>DH08NL</t>
  </si>
  <si>
    <t>DH08OT</t>
  </si>
  <si>
    <t>DH08TD</t>
  </si>
  <si>
    <t>DH09CC</t>
  </si>
  <si>
    <t>*</t>
  </si>
  <si>
    <t>DH09CD</t>
  </si>
  <si>
    <t>DH09CK</t>
  </si>
  <si>
    <t>DH09NL</t>
  </si>
  <si>
    <t>DH09OT</t>
  </si>
  <si>
    <t>DH09TD</t>
  </si>
  <si>
    <t>DH10CC</t>
  </si>
  <si>
    <t>DH10CD</t>
  </si>
  <si>
    <t>DH10CK</t>
  </si>
  <si>
    <t>DH10NL</t>
  </si>
  <si>
    <t>DH10OT</t>
  </si>
  <si>
    <t>DH10TD</t>
  </si>
  <si>
    <t>CD10CI</t>
  </si>
  <si>
    <t>TỔNG</t>
  </si>
  <si>
    <t>* Lớp DH09CC nộp đoàn phí 2 năm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</si>
</sst>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1">
    <font>
      <sz val="10"/>
      <name val="Arial"/>
      <family val="0"/>
    </font>
    <font>
      <sz val="10"/>
      <name val="Times New Roman"/>
      <family val="1"/>
    </font>
    <font>
      <sz val="14"/>
      <color indexed="12"/>
      <name val="Times New Roman"/>
      <family val="1"/>
    </font>
    <font>
      <i/>
      <sz val="10"/>
      <color indexed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VNI-Times"/>
      <family val="0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0"/>
      <color indexed="8"/>
      <name val="Verdana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0"/>
    </font>
    <font>
      <b/>
      <sz val="16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vertical="justify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vertical="justify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vertical="justify"/>
    </xf>
    <xf numFmtId="0" fontId="0" fillId="0" borderId="4" xfId="0" applyFont="1" applyBorder="1" applyAlignment="1">
      <alignment horizontal="justify"/>
    </xf>
    <xf numFmtId="0" fontId="0" fillId="0" borderId="7" xfId="0" applyFont="1" applyBorder="1" applyAlignment="1">
      <alignment/>
    </xf>
    <xf numFmtId="0" fontId="0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7" fillId="0" borderId="4" xfId="0" applyFont="1" applyBorder="1" applyAlignment="1">
      <alignment/>
    </xf>
    <xf numFmtId="49" fontId="17" fillId="0" borderId="4" xfId="0" applyNumberFormat="1" applyFont="1" applyBorder="1" applyAlignment="1">
      <alignment/>
    </xf>
    <xf numFmtId="49" fontId="20" fillId="0" borderId="4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17" fillId="0" borderId="4" xfId="0" applyFont="1" applyBorder="1" applyAlignment="1">
      <alignment/>
    </xf>
    <xf numFmtId="0" fontId="22" fillId="0" borderId="4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0" fillId="2" borderId="4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164" fontId="10" fillId="0" borderId="4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4" xfId="0" applyFont="1" applyBorder="1" applyAlignment="1">
      <alignment horizontal="center"/>
    </xf>
    <xf numFmtId="0" fontId="29" fillId="0" borderId="4" xfId="0" applyFont="1" applyBorder="1" applyAlignment="1">
      <alignment/>
    </xf>
    <xf numFmtId="0" fontId="30" fillId="0" borderId="4" xfId="0" applyFont="1" applyBorder="1" applyAlignment="1">
      <alignment/>
    </xf>
    <xf numFmtId="1" fontId="2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K3" sqref="K3:T3"/>
    </sheetView>
  </sheetViews>
  <sheetFormatPr defaultColWidth="9.140625" defaultRowHeight="12.75"/>
  <cols>
    <col min="1" max="2" width="6.421875" style="2" customWidth="1"/>
    <col min="3" max="3" width="17.8515625" style="2" customWidth="1"/>
    <col min="4" max="4" width="9.140625" style="2" customWidth="1"/>
    <col min="5" max="5" width="18.57421875" style="2" customWidth="1"/>
    <col min="6" max="7" width="7.421875" style="2" customWidth="1"/>
    <col min="8" max="8" width="5.421875" style="2" customWidth="1"/>
    <col min="9" max="9" width="5.8515625" style="2" customWidth="1"/>
    <col min="10" max="10" width="9.140625" style="2" customWidth="1"/>
    <col min="11" max="12" width="8.00390625" style="2" customWidth="1"/>
    <col min="13" max="17" width="9.140625" style="2" customWidth="1"/>
    <col min="18" max="18" width="14.421875" style="2" customWidth="1"/>
    <col min="19" max="16384" width="9.140625" style="2" customWidth="1"/>
  </cols>
  <sheetData>
    <row r="1" spans="1:5" ht="12.75">
      <c r="A1" s="1" t="s">
        <v>0</v>
      </c>
      <c r="B1" s="1"/>
      <c r="E1" s="4" t="s">
        <v>110</v>
      </c>
    </row>
    <row r="2" spans="1:10" ht="12.75">
      <c r="A2" s="1" t="s">
        <v>1</v>
      </c>
      <c r="B2" s="1"/>
      <c r="J2" s="4" t="s">
        <v>2</v>
      </c>
    </row>
    <row r="3" spans="1:20" ht="12.75">
      <c r="A3" s="5" t="s">
        <v>3</v>
      </c>
      <c r="B3" s="5"/>
      <c r="K3" s="65" t="s">
        <v>4</v>
      </c>
      <c r="L3" s="65"/>
      <c r="M3" s="65"/>
      <c r="N3" s="65"/>
      <c r="O3" s="65"/>
      <c r="P3" s="65"/>
      <c r="Q3" s="65"/>
      <c r="R3" s="65"/>
      <c r="S3" s="65"/>
      <c r="T3" s="65"/>
    </row>
    <row r="5" spans="1:20" ht="18.75">
      <c r="A5" s="66" t="s">
        <v>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ht="13.5" thickBot="1"/>
    <row r="7" spans="1:20" ht="33" customHeight="1" thickBot="1">
      <c r="A7" s="67" t="s">
        <v>6</v>
      </c>
      <c r="B7" s="67" t="s">
        <v>7</v>
      </c>
      <c r="C7" s="67" t="s">
        <v>8</v>
      </c>
      <c r="D7" s="67" t="s">
        <v>9</v>
      </c>
      <c r="E7" s="67" t="s">
        <v>10</v>
      </c>
      <c r="F7" s="69" t="s">
        <v>11</v>
      </c>
      <c r="G7" s="69"/>
      <c r="H7" s="67" t="s">
        <v>12</v>
      </c>
      <c r="I7" s="67" t="s">
        <v>13</v>
      </c>
      <c r="J7" s="67" t="s">
        <v>14</v>
      </c>
      <c r="K7" s="69" t="s">
        <v>15</v>
      </c>
      <c r="L7" s="69"/>
      <c r="M7" s="69" t="s">
        <v>16</v>
      </c>
      <c r="N7" s="69"/>
      <c r="O7" s="69"/>
      <c r="P7" s="69"/>
      <c r="Q7" s="69"/>
      <c r="R7" s="67" t="s">
        <v>17</v>
      </c>
      <c r="S7" s="67" t="s">
        <v>18</v>
      </c>
      <c r="T7" s="67" t="s">
        <v>19</v>
      </c>
    </row>
    <row r="8" spans="1:20" ht="15.75" customHeight="1" thickBot="1">
      <c r="A8" s="68"/>
      <c r="B8" s="68"/>
      <c r="C8" s="68"/>
      <c r="D8" s="68"/>
      <c r="E8" s="68"/>
      <c r="F8" s="6" t="s">
        <v>20</v>
      </c>
      <c r="G8" s="6" t="s">
        <v>21</v>
      </c>
      <c r="H8" s="68"/>
      <c r="I8" s="68"/>
      <c r="J8" s="68"/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8"/>
      <c r="S8" s="68"/>
      <c r="T8" s="68"/>
    </row>
    <row r="9" spans="1:20" ht="39.75" customHeight="1" thickBot="1">
      <c r="A9" s="7">
        <v>1</v>
      </c>
      <c r="B9" s="7"/>
      <c r="C9" s="3"/>
      <c r="D9" s="7"/>
      <c r="E9" s="7"/>
      <c r="F9" s="7"/>
      <c r="G9" s="7"/>
      <c r="H9" s="8"/>
      <c r="I9" s="8"/>
      <c r="J9" s="7"/>
      <c r="K9" s="7"/>
      <c r="L9" s="7"/>
      <c r="M9" s="7"/>
      <c r="N9" s="7"/>
      <c r="O9" s="7"/>
      <c r="P9" s="7"/>
      <c r="Q9" s="7"/>
      <c r="R9" s="9"/>
      <c r="S9" s="7"/>
      <c r="T9" s="7"/>
    </row>
    <row r="10" spans="1:20" ht="37.5" customHeight="1" thickBot="1">
      <c r="A10" s="7">
        <v>2</v>
      </c>
      <c r="B10" s="7"/>
      <c r="C10" s="8"/>
      <c r="D10" s="7"/>
      <c r="E10" s="7"/>
      <c r="F10" s="7"/>
      <c r="G10" s="7"/>
      <c r="H10" s="8"/>
      <c r="I10" s="8"/>
      <c r="J10" s="7"/>
      <c r="K10" s="7"/>
      <c r="L10" s="7"/>
      <c r="M10" s="7"/>
      <c r="N10" s="7"/>
      <c r="O10" s="7"/>
      <c r="P10" s="7"/>
      <c r="Q10" s="7"/>
      <c r="R10" s="9"/>
      <c r="S10" s="7"/>
      <c r="T10" s="7"/>
    </row>
    <row r="11" spans="1:20" ht="38.25" customHeight="1" thickBot="1">
      <c r="A11" s="7">
        <v>3</v>
      </c>
      <c r="B11" s="7"/>
      <c r="C11" s="8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7"/>
      <c r="P11" s="7"/>
      <c r="Q11" s="7"/>
      <c r="R11" s="9"/>
      <c r="S11" s="7"/>
      <c r="T11" s="7"/>
    </row>
    <row r="17" ht="12.75">
      <c r="E17" s="10"/>
    </row>
    <row r="18" ht="12.75">
      <c r="E18" s="10"/>
    </row>
  </sheetData>
  <mergeCells count="16">
    <mergeCell ref="S7:S8"/>
    <mergeCell ref="T7:T8"/>
    <mergeCell ref="J7:J8"/>
    <mergeCell ref="K7:L7"/>
    <mergeCell ref="M7:Q7"/>
    <mergeCell ref="R7:R8"/>
    <mergeCell ref="K3:T3"/>
    <mergeCell ref="A5:T5"/>
    <mergeCell ref="A7:A8"/>
    <mergeCell ref="B7:B8"/>
    <mergeCell ref="C7:C8"/>
    <mergeCell ref="D7:D8"/>
    <mergeCell ref="E7:E8"/>
    <mergeCell ref="F7:G7"/>
    <mergeCell ref="H7:H8"/>
    <mergeCell ref="I7:I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workbookViewId="0" topLeftCell="A1">
      <selection activeCell="F3" sqref="F3"/>
    </sheetView>
  </sheetViews>
  <sheetFormatPr defaultColWidth="9.140625" defaultRowHeight="12.75"/>
  <cols>
    <col min="1" max="1" width="4.00390625" style="13" customWidth="1"/>
    <col min="2" max="2" width="24.140625" style="13" customWidth="1"/>
    <col min="3" max="20" width="10.28125" style="13" customWidth="1"/>
    <col min="21" max="24" width="10.28125" style="12" customWidth="1"/>
    <col min="25" max="27" width="10.28125" style="13" customWidth="1"/>
    <col min="28" max="16384" width="9.140625" style="13" customWidth="1"/>
  </cols>
  <sheetData>
    <row r="1" spans="1:27" ht="12.75">
      <c r="A1" s="11" t="s">
        <v>0</v>
      </c>
      <c r="B1" s="12"/>
      <c r="C1" s="12"/>
      <c r="D1" s="4" t="s">
        <v>112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Y1" s="12"/>
      <c r="Z1" s="12"/>
      <c r="AA1" s="12"/>
    </row>
    <row r="2" spans="1:27" ht="12.75">
      <c r="A2" s="11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Y2" s="12"/>
      <c r="Z2" s="12"/>
      <c r="AA2" s="12"/>
    </row>
    <row r="3" spans="1:27" ht="12.75">
      <c r="A3" s="11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Y3" s="12"/>
      <c r="Z3" s="12"/>
      <c r="AA3" s="12"/>
    </row>
    <row r="4" spans="1:27" ht="12.75">
      <c r="A4" s="11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Y4" s="12"/>
      <c r="Z4" s="12"/>
      <c r="AA4" s="12"/>
    </row>
    <row r="5" spans="1:27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Y5" s="12"/>
      <c r="Z5" s="12"/>
      <c r="AA5" s="12"/>
    </row>
    <row r="6" spans="1:27" ht="18">
      <c r="A6" s="12"/>
      <c r="B6" s="12"/>
      <c r="C6" s="14" t="s">
        <v>32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Y6" s="12"/>
      <c r="Z6" s="12"/>
      <c r="AA6" s="12"/>
    </row>
    <row r="7" spans="1:27" ht="13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Y7" s="12"/>
      <c r="Z7" s="12"/>
      <c r="AA7" s="12"/>
    </row>
    <row r="8" spans="1:27" s="16" customFormat="1" ht="13.5" thickBot="1">
      <c r="A8" s="15" t="s">
        <v>33</v>
      </c>
      <c r="B8" s="15" t="s">
        <v>34</v>
      </c>
      <c r="C8" s="35" t="s">
        <v>111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 t="s">
        <v>35</v>
      </c>
    </row>
    <row r="9" spans="1:27" ht="12.75">
      <c r="A9" s="17" t="s">
        <v>36</v>
      </c>
      <c r="B9" s="17" t="s">
        <v>37</v>
      </c>
      <c r="C9" s="3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2.75">
      <c r="A10" s="19">
        <v>1</v>
      </c>
      <c r="B10" s="19" t="s">
        <v>38</v>
      </c>
      <c r="C10" s="3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>
        <f>SUM(C10:Z10)</f>
        <v>0</v>
      </c>
    </row>
    <row r="11" spans="1:27" ht="12.75">
      <c r="A11" s="20"/>
      <c r="B11" s="20" t="s">
        <v>39</v>
      </c>
      <c r="C11" s="3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>
        <f aca="true" t="shared" si="0" ref="AA11:AA74">SUM(C11:Z11)</f>
        <v>0</v>
      </c>
    </row>
    <row r="12" spans="1:27" ht="12.75">
      <c r="A12" s="20"/>
      <c r="B12" s="20" t="s">
        <v>40</v>
      </c>
      <c r="C12" s="3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>
        <f t="shared" si="0"/>
        <v>0</v>
      </c>
    </row>
    <row r="13" spans="1:27" ht="12.75">
      <c r="A13" s="20">
        <v>2</v>
      </c>
      <c r="B13" s="19" t="s">
        <v>12</v>
      </c>
      <c r="C13" s="3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>
        <f t="shared" si="0"/>
        <v>0</v>
      </c>
    </row>
    <row r="14" spans="1:27" ht="12.75">
      <c r="A14" s="20"/>
      <c r="B14" s="20" t="s">
        <v>41</v>
      </c>
      <c r="C14" s="3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>
        <f t="shared" si="0"/>
        <v>0</v>
      </c>
    </row>
    <row r="15" spans="1:27" ht="12.75">
      <c r="A15" s="20"/>
      <c r="B15" s="20" t="s">
        <v>42</v>
      </c>
      <c r="C15" s="3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>
        <f t="shared" si="0"/>
        <v>0</v>
      </c>
    </row>
    <row r="16" spans="1:27" ht="12.75">
      <c r="A16" s="20"/>
      <c r="B16" s="20" t="s">
        <v>43</v>
      </c>
      <c r="C16" s="3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>
        <f t="shared" si="0"/>
        <v>0</v>
      </c>
    </row>
    <row r="17" spans="1:27" ht="12.75">
      <c r="A17" s="20"/>
      <c r="B17" s="20" t="s">
        <v>44</v>
      </c>
      <c r="C17" s="3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>
        <f t="shared" si="0"/>
        <v>0</v>
      </c>
    </row>
    <row r="18" spans="1:27" ht="12.75">
      <c r="A18" s="20"/>
      <c r="B18" s="20" t="s">
        <v>45</v>
      </c>
      <c r="C18" s="3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>
        <f t="shared" si="0"/>
        <v>0</v>
      </c>
    </row>
    <row r="19" spans="1:27" ht="12.75">
      <c r="A19" s="20">
        <v>3</v>
      </c>
      <c r="B19" s="19" t="s">
        <v>13</v>
      </c>
      <c r="C19" s="36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>
        <f t="shared" si="0"/>
        <v>0</v>
      </c>
    </row>
    <row r="20" spans="1:27" ht="12.75">
      <c r="A20" s="20"/>
      <c r="B20" s="20" t="s">
        <v>46</v>
      </c>
      <c r="C20" s="3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>
        <f t="shared" si="0"/>
        <v>0</v>
      </c>
    </row>
    <row r="21" spans="1:27" ht="12.75">
      <c r="A21" s="20"/>
      <c r="B21" s="20" t="s">
        <v>47</v>
      </c>
      <c r="C21" s="3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>
        <f t="shared" si="0"/>
        <v>0</v>
      </c>
    </row>
    <row r="22" spans="1:27" ht="12.75">
      <c r="A22" s="20"/>
      <c r="B22" s="20" t="s">
        <v>48</v>
      </c>
      <c r="C22" s="3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>
        <f t="shared" si="0"/>
        <v>0</v>
      </c>
    </row>
    <row r="23" spans="1:27" ht="12.75">
      <c r="A23" s="20"/>
      <c r="B23" s="20" t="s">
        <v>49</v>
      </c>
      <c r="C23" s="3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>
        <f t="shared" si="0"/>
        <v>0</v>
      </c>
    </row>
    <row r="24" spans="1:27" ht="13.5" thickBot="1">
      <c r="A24" s="21"/>
      <c r="B24" s="21" t="s">
        <v>45</v>
      </c>
      <c r="C24" s="3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f t="shared" si="0"/>
        <v>0</v>
      </c>
    </row>
    <row r="25" spans="1:27" ht="12.75">
      <c r="A25" s="22" t="s">
        <v>50</v>
      </c>
      <c r="B25" s="22" t="s">
        <v>51</v>
      </c>
      <c r="C25" s="3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2.75">
      <c r="A26" s="20">
        <v>1</v>
      </c>
      <c r="B26" s="19" t="s">
        <v>52</v>
      </c>
      <c r="C26" s="3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>
        <f t="shared" si="0"/>
        <v>0</v>
      </c>
    </row>
    <row r="27" spans="1:27" ht="12.75">
      <c r="A27" s="20"/>
      <c r="B27" s="20" t="s">
        <v>53</v>
      </c>
      <c r="C27" s="3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>
        <f t="shared" si="0"/>
        <v>0</v>
      </c>
    </row>
    <row r="28" spans="1:27" ht="12.75">
      <c r="A28" s="20"/>
      <c r="B28" s="20" t="s">
        <v>54</v>
      </c>
      <c r="C28" s="3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>
        <f t="shared" si="0"/>
        <v>0</v>
      </c>
    </row>
    <row r="29" spans="1:27" ht="12.75">
      <c r="A29" s="20">
        <v>2</v>
      </c>
      <c r="B29" s="19" t="s">
        <v>12</v>
      </c>
      <c r="C29" s="3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>
        <f t="shared" si="0"/>
        <v>0</v>
      </c>
    </row>
    <row r="30" spans="1:27" ht="12.75">
      <c r="A30" s="20"/>
      <c r="B30" s="20" t="s">
        <v>41</v>
      </c>
      <c r="C30" s="3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f t="shared" si="0"/>
        <v>0</v>
      </c>
    </row>
    <row r="31" spans="1:27" ht="12.75">
      <c r="A31" s="20"/>
      <c r="B31" s="20" t="s">
        <v>42</v>
      </c>
      <c r="C31" s="3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>
        <f t="shared" si="0"/>
        <v>0</v>
      </c>
    </row>
    <row r="32" spans="1:27" ht="12.75">
      <c r="A32" s="20"/>
      <c r="B32" s="20" t="s">
        <v>43</v>
      </c>
      <c r="C32" s="3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>
        <f t="shared" si="0"/>
        <v>0</v>
      </c>
    </row>
    <row r="33" spans="1:27" ht="12.75">
      <c r="A33" s="20"/>
      <c r="B33" s="20" t="s">
        <v>44</v>
      </c>
      <c r="C33" s="3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>
        <f t="shared" si="0"/>
        <v>0</v>
      </c>
    </row>
    <row r="34" spans="1:27" ht="12.75">
      <c r="A34" s="20"/>
      <c r="B34" s="20" t="s">
        <v>45</v>
      </c>
      <c r="C34" s="3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>
        <f t="shared" si="0"/>
        <v>0</v>
      </c>
    </row>
    <row r="35" spans="1:27" ht="12.75">
      <c r="A35" s="20">
        <v>3</v>
      </c>
      <c r="B35" s="19" t="s">
        <v>13</v>
      </c>
      <c r="C35" s="3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>
        <f t="shared" si="0"/>
        <v>0</v>
      </c>
    </row>
    <row r="36" spans="1:30" ht="13.5">
      <c r="A36" s="20"/>
      <c r="B36" s="20" t="s">
        <v>46</v>
      </c>
      <c r="C36" s="3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>
        <f t="shared" si="0"/>
        <v>0</v>
      </c>
      <c r="AC36" s="24"/>
      <c r="AD36" s="25"/>
    </row>
    <row r="37" spans="1:30" ht="13.5">
      <c r="A37" s="20"/>
      <c r="B37" s="20" t="s">
        <v>47</v>
      </c>
      <c r="C37" s="3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>
        <f t="shared" si="0"/>
        <v>0</v>
      </c>
      <c r="AC37" s="24"/>
      <c r="AD37" s="25"/>
    </row>
    <row r="38" spans="1:30" ht="13.5">
      <c r="A38" s="20"/>
      <c r="B38" s="20" t="s">
        <v>48</v>
      </c>
      <c r="C38" s="36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>
        <f t="shared" si="0"/>
        <v>0</v>
      </c>
      <c r="AC38" s="24"/>
      <c r="AD38" s="25"/>
    </row>
    <row r="39" spans="1:30" ht="13.5">
      <c r="A39" s="20"/>
      <c r="B39" s="20" t="s">
        <v>49</v>
      </c>
      <c r="C39" s="36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>
        <f t="shared" si="0"/>
        <v>0</v>
      </c>
      <c r="AC39" s="24"/>
      <c r="AD39" s="26"/>
    </row>
    <row r="40" spans="1:30" ht="14.25" thickBot="1">
      <c r="A40" s="21"/>
      <c r="B40" s="21" t="s">
        <v>45</v>
      </c>
      <c r="C40" s="3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f t="shared" si="0"/>
        <v>0</v>
      </c>
      <c r="AC40" s="24"/>
      <c r="AD40" s="25"/>
    </row>
    <row r="41" spans="1:30" ht="13.5">
      <c r="A41" s="22" t="s">
        <v>55</v>
      </c>
      <c r="B41" s="22" t="s">
        <v>56</v>
      </c>
      <c r="C41" s="3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C41" s="24"/>
      <c r="AD41" s="25"/>
    </row>
    <row r="42" spans="1:30" ht="13.5">
      <c r="A42" s="20">
        <v>1</v>
      </c>
      <c r="B42" s="19" t="s">
        <v>57</v>
      </c>
      <c r="C42" s="36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>
        <f t="shared" si="0"/>
        <v>0</v>
      </c>
      <c r="AC42" s="24"/>
      <c r="AD42" s="25"/>
    </row>
    <row r="43" spans="1:30" ht="13.5">
      <c r="A43" s="20"/>
      <c r="B43" s="20" t="s">
        <v>58</v>
      </c>
      <c r="C43" s="36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>
        <f t="shared" si="0"/>
        <v>0</v>
      </c>
      <c r="AC43" s="24"/>
      <c r="AD43" s="25"/>
    </row>
    <row r="44" spans="1:30" ht="13.5">
      <c r="A44" s="20"/>
      <c r="B44" s="20" t="s">
        <v>59</v>
      </c>
      <c r="C44" s="36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>
        <f t="shared" si="0"/>
        <v>0</v>
      </c>
      <c r="AC44" s="24"/>
      <c r="AD44" s="25"/>
    </row>
    <row r="45" spans="1:30" ht="13.5">
      <c r="A45" s="20">
        <v>2</v>
      </c>
      <c r="B45" s="19" t="s">
        <v>12</v>
      </c>
      <c r="C45" s="3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>
        <f t="shared" si="0"/>
        <v>0</v>
      </c>
      <c r="AC45" s="24"/>
      <c r="AD45" s="25"/>
    </row>
    <row r="46" spans="1:30" ht="13.5">
      <c r="A46" s="20"/>
      <c r="B46" s="20" t="s">
        <v>41</v>
      </c>
      <c r="C46" s="36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>
        <f t="shared" si="0"/>
        <v>0</v>
      </c>
      <c r="AC46" s="24"/>
      <c r="AD46" s="25"/>
    </row>
    <row r="47" spans="1:30" ht="13.5">
      <c r="A47" s="20"/>
      <c r="B47" s="20" t="s">
        <v>42</v>
      </c>
      <c r="C47" s="36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>
        <f t="shared" si="0"/>
        <v>0</v>
      </c>
      <c r="AC47" s="24"/>
      <c r="AD47" s="25"/>
    </row>
    <row r="48" spans="1:30" ht="13.5">
      <c r="A48" s="20"/>
      <c r="B48" s="20" t="s">
        <v>43</v>
      </c>
      <c r="C48" s="3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>
        <f t="shared" si="0"/>
        <v>0</v>
      </c>
      <c r="AC48" s="24"/>
      <c r="AD48" s="25"/>
    </row>
    <row r="49" spans="1:30" ht="13.5">
      <c r="A49" s="20"/>
      <c r="B49" s="20" t="s">
        <v>44</v>
      </c>
      <c r="C49" s="36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>
        <f t="shared" si="0"/>
        <v>0</v>
      </c>
      <c r="AC49" s="24"/>
      <c r="AD49" s="25"/>
    </row>
    <row r="50" spans="1:30" ht="13.5">
      <c r="A50" s="20"/>
      <c r="B50" s="20" t="s">
        <v>45</v>
      </c>
      <c r="C50" s="36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>
        <f t="shared" si="0"/>
        <v>0</v>
      </c>
      <c r="AC50" s="24"/>
      <c r="AD50" s="25"/>
    </row>
    <row r="51" spans="1:30" ht="13.5">
      <c r="A51" s="20">
        <v>3</v>
      </c>
      <c r="B51" s="19" t="s">
        <v>13</v>
      </c>
      <c r="C51" s="36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>
        <f t="shared" si="0"/>
        <v>0</v>
      </c>
      <c r="AC51" s="24"/>
      <c r="AD51" s="25"/>
    </row>
    <row r="52" spans="1:30" ht="13.5">
      <c r="A52" s="20"/>
      <c r="B52" s="20" t="s">
        <v>46</v>
      </c>
      <c r="C52" s="36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>
        <f t="shared" si="0"/>
        <v>0</v>
      </c>
      <c r="AC52" s="24"/>
      <c r="AD52" s="25"/>
    </row>
    <row r="53" spans="1:27" ht="12.75">
      <c r="A53" s="20"/>
      <c r="B53" s="20" t="s">
        <v>47</v>
      </c>
      <c r="C53" s="36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>
        <f t="shared" si="0"/>
        <v>0</v>
      </c>
    </row>
    <row r="54" spans="1:27" ht="12.75">
      <c r="A54" s="20"/>
      <c r="B54" s="20" t="s">
        <v>48</v>
      </c>
      <c r="C54" s="36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>
        <f t="shared" si="0"/>
        <v>0</v>
      </c>
    </row>
    <row r="55" spans="1:27" ht="12.75">
      <c r="A55" s="20"/>
      <c r="B55" s="20" t="s">
        <v>49</v>
      </c>
      <c r="C55" s="36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>
        <f t="shared" si="0"/>
        <v>0</v>
      </c>
    </row>
    <row r="56" spans="1:27" ht="13.5" thickBot="1">
      <c r="A56" s="21"/>
      <c r="B56" s="21" t="s">
        <v>45</v>
      </c>
      <c r="C56" s="3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>
        <f t="shared" si="0"/>
        <v>0</v>
      </c>
    </row>
    <row r="57" spans="1:27" ht="12.75">
      <c r="A57" s="22" t="s">
        <v>60</v>
      </c>
      <c r="B57" s="22" t="s">
        <v>61</v>
      </c>
      <c r="C57" s="3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2.75">
      <c r="A58" s="20">
        <v>1</v>
      </c>
      <c r="B58" s="20" t="s">
        <v>62</v>
      </c>
      <c r="C58" s="36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>
        <f t="shared" si="0"/>
        <v>0</v>
      </c>
    </row>
    <row r="59" spans="1:27" ht="12.75">
      <c r="A59" s="20">
        <v>2</v>
      </c>
      <c r="B59" s="20" t="s">
        <v>63</v>
      </c>
      <c r="C59" s="36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>
        <f t="shared" si="0"/>
        <v>0</v>
      </c>
    </row>
    <row r="60" spans="1:27" ht="25.5">
      <c r="A60" s="20">
        <v>3</v>
      </c>
      <c r="B60" s="27" t="s">
        <v>64</v>
      </c>
      <c r="C60" s="3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>
        <f t="shared" si="0"/>
        <v>0</v>
      </c>
    </row>
    <row r="61" spans="1:27" ht="12.75">
      <c r="A61" s="20">
        <v>4</v>
      </c>
      <c r="B61" s="28" t="s">
        <v>65</v>
      </c>
      <c r="C61" s="36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>
        <f t="shared" si="0"/>
        <v>0</v>
      </c>
    </row>
    <row r="62" spans="1:27" ht="12.75">
      <c r="A62" s="20">
        <v>5</v>
      </c>
      <c r="B62" s="20" t="s">
        <v>66</v>
      </c>
      <c r="C62" s="36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>
        <f t="shared" si="0"/>
        <v>0</v>
      </c>
    </row>
    <row r="63" spans="1:27" ht="39" thickBot="1">
      <c r="A63" s="21">
        <v>6</v>
      </c>
      <c r="B63" s="29" t="s">
        <v>67</v>
      </c>
      <c r="C63" s="3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>
        <f t="shared" si="0"/>
        <v>0</v>
      </c>
    </row>
    <row r="64" spans="1:27" ht="12.75">
      <c r="A64" s="22" t="s">
        <v>68</v>
      </c>
      <c r="B64" s="22" t="s">
        <v>69</v>
      </c>
      <c r="C64" s="3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2.75">
      <c r="A65" s="20">
        <v>1</v>
      </c>
      <c r="B65" s="19" t="s">
        <v>70</v>
      </c>
      <c r="C65" s="36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>
        <f t="shared" si="0"/>
        <v>0</v>
      </c>
    </row>
    <row r="66" spans="1:27" ht="12.75">
      <c r="A66" s="20"/>
      <c r="B66" s="20" t="s">
        <v>71</v>
      </c>
      <c r="C66" s="36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>
        <f t="shared" si="0"/>
        <v>0</v>
      </c>
    </row>
    <row r="67" spans="1:27" ht="12.75">
      <c r="A67" s="20"/>
      <c r="B67" s="20" t="s">
        <v>72</v>
      </c>
      <c r="C67" s="36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>
        <f t="shared" si="0"/>
        <v>0</v>
      </c>
    </row>
    <row r="68" spans="1:27" ht="12.75">
      <c r="A68" s="20">
        <v>2</v>
      </c>
      <c r="B68" s="19" t="s">
        <v>73</v>
      </c>
      <c r="C68" s="36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>
        <f t="shared" si="0"/>
        <v>0</v>
      </c>
    </row>
    <row r="69" spans="1:27" ht="12.75">
      <c r="A69" s="20"/>
      <c r="B69" s="20" t="s">
        <v>74</v>
      </c>
      <c r="C69" s="36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>
        <f t="shared" si="0"/>
        <v>0</v>
      </c>
    </row>
    <row r="70" spans="1:27" ht="12.75">
      <c r="A70" s="20"/>
      <c r="B70" s="20" t="s">
        <v>75</v>
      </c>
      <c r="C70" s="3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>
        <f t="shared" si="0"/>
        <v>0</v>
      </c>
    </row>
    <row r="71" spans="1:27" ht="12.75">
      <c r="A71" s="20"/>
      <c r="B71" s="20" t="s">
        <v>76</v>
      </c>
      <c r="C71" s="36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>
        <f t="shared" si="0"/>
        <v>0</v>
      </c>
    </row>
    <row r="72" spans="1:27" ht="26.25" thickBot="1">
      <c r="A72" s="30">
        <v>3</v>
      </c>
      <c r="B72" s="31" t="s">
        <v>77</v>
      </c>
      <c r="C72" s="3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>
        <f t="shared" si="0"/>
        <v>0</v>
      </c>
    </row>
    <row r="73" spans="1:27" ht="12.75">
      <c r="A73" s="22" t="s">
        <v>78</v>
      </c>
      <c r="B73" s="22" t="s">
        <v>79</v>
      </c>
      <c r="C73" s="3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25.5">
      <c r="A74" s="20">
        <v>1</v>
      </c>
      <c r="B74" s="32" t="s">
        <v>80</v>
      </c>
      <c r="C74" s="36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>
        <f t="shared" si="0"/>
        <v>0</v>
      </c>
    </row>
    <row r="75" spans="1:27" ht="25.5">
      <c r="A75" s="20">
        <v>2</v>
      </c>
      <c r="B75" s="27" t="s">
        <v>81</v>
      </c>
      <c r="C75" s="36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>
        <f aca="true" t="shared" si="1" ref="AA75:AA83">SUM(C75:Z75)</f>
        <v>0</v>
      </c>
    </row>
    <row r="76" spans="1:27" ht="25.5">
      <c r="A76" s="20">
        <v>3</v>
      </c>
      <c r="B76" s="27" t="s">
        <v>82</v>
      </c>
      <c r="C76" s="36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>
        <f t="shared" si="1"/>
        <v>0</v>
      </c>
    </row>
    <row r="77" spans="1:27" ht="26.25" thickBot="1">
      <c r="A77" s="21">
        <v>4</v>
      </c>
      <c r="B77" s="29" t="s">
        <v>83</v>
      </c>
      <c r="C77" s="3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>
        <f t="shared" si="1"/>
        <v>0</v>
      </c>
    </row>
    <row r="78" spans="1:27" ht="12.75">
      <c r="A78" s="22" t="s">
        <v>84</v>
      </c>
      <c r="B78" s="22" t="s">
        <v>85</v>
      </c>
      <c r="C78" s="39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25.5">
      <c r="A79" s="20">
        <v>1</v>
      </c>
      <c r="B79" s="27" t="s">
        <v>86</v>
      </c>
      <c r="C79" s="36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>
        <f t="shared" si="1"/>
        <v>0</v>
      </c>
    </row>
    <row r="80" spans="1:27" ht="12.75">
      <c r="A80" s="20">
        <v>2</v>
      </c>
      <c r="B80" s="20" t="s">
        <v>87</v>
      </c>
      <c r="C80" s="36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>
        <f t="shared" si="1"/>
        <v>0</v>
      </c>
    </row>
    <row r="81" spans="1:27" ht="12.75">
      <c r="A81" s="20">
        <v>3</v>
      </c>
      <c r="B81" s="20" t="s">
        <v>88</v>
      </c>
      <c r="C81" s="36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>
        <f t="shared" si="1"/>
        <v>0</v>
      </c>
    </row>
    <row r="82" spans="1:27" ht="12.75">
      <c r="A82" s="20">
        <v>4</v>
      </c>
      <c r="B82" s="20" t="s">
        <v>89</v>
      </c>
      <c r="C82" s="36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>
        <f t="shared" si="1"/>
        <v>0</v>
      </c>
    </row>
    <row r="83" spans="1:27" ht="13.5" thickBot="1">
      <c r="A83" s="33">
        <v>5</v>
      </c>
      <c r="B83" s="33" t="s">
        <v>90</v>
      </c>
      <c r="C83" s="40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>
        <f t="shared" si="1"/>
        <v>0</v>
      </c>
    </row>
    <row r="84" spans="1:27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Y84" s="12"/>
      <c r="Z84" s="12"/>
      <c r="AA84" s="12"/>
    </row>
    <row r="85" spans="1:27" ht="12.75">
      <c r="A85" s="11"/>
      <c r="B85" s="11" t="s">
        <v>91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Y85" s="12"/>
      <c r="Z85" s="12"/>
      <c r="AA85" s="12"/>
    </row>
    <row r="86" spans="1:27" ht="12.75">
      <c r="A86" s="11">
        <v>1</v>
      </c>
      <c r="B86" s="11" t="s">
        <v>92</v>
      </c>
      <c r="C86" s="12"/>
      <c r="D86" s="3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Y86" s="12"/>
      <c r="Z86" s="12"/>
      <c r="AA86" s="12"/>
    </row>
    <row r="87" spans="1:27" ht="12.75">
      <c r="A87" s="12"/>
      <c r="B87" s="12" t="s">
        <v>93</v>
      </c>
      <c r="C87" s="12"/>
      <c r="D87" s="3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Y87" s="12"/>
      <c r="Z87" s="12"/>
      <c r="AA87" s="12"/>
    </row>
    <row r="88" spans="1:27" ht="12.75">
      <c r="A88" s="34" t="s">
        <v>94</v>
      </c>
      <c r="B88" s="12" t="s">
        <v>95</v>
      </c>
      <c r="C88" s="12"/>
      <c r="D88" s="3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Y88" s="12"/>
      <c r="Z88" s="12"/>
      <c r="AA88" s="12"/>
    </row>
    <row r="89" spans="1:27" ht="12.75">
      <c r="A89" s="34" t="s">
        <v>96</v>
      </c>
      <c r="B89" s="12" t="s">
        <v>97</v>
      </c>
      <c r="C89" s="12"/>
      <c r="D89" s="3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Y89" s="12"/>
      <c r="Z89" s="12"/>
      <c r="AA89" s="12"/>
    </row>
    <row r="90" spans="1:27" ht="12.75">
      <c r="A90" s="34" t="s">
        <v>98</v>
      </c>
      <c r="B90" s="12" t="s">
        <v>99</v>
      </c>
      <c r="C90" s="12"/>
      <c r="D90" s="3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Y90" s="12"/>
      <c r="Z90" s="12"/>
      <c r="AA90" s="12"/>
    </row>
    <row r="91" spans="1:27" ht="12.75">
      <c r="A91" s="12"/>
      <c r="B91" s="12"/>
      <c r="C91" s="12"/>
      <c r="D91" s="3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Y91" s="12"/>
      <c r="Z91" s="12"/>
      <c r="AA91" s="12"/>
    </row>
    <row r="92" spans="1:27" ht="12.75">
      <c r="A92" s="11">
        <v>2</v>
      </c>
      <c r="B92" s="11" t="s">
        <v>100</v>
      </c>
      <c r="C92" s="12"/>
      <c r="D92" s="3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">
        <v>101</v>
      </c>
      <c r="Y92" s="12"/>
      <c r="Z92" s="12"/>
      <c r="AA92" s="12"/>
    </row>
    <row r="93" spans="1:27" ht="12.75">
      <c r="A93" s="12"/>
      <c r="B93" s="12" t="s">
        <v>93</v>
      </c>
      <c r="C93" s="12"/>
      <c r="D93" s="3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 t="s">
        <v>102</v>
      </c>
      <c r="Y93" s="12"/>
      <c r="Z93" s="12"/>
      <c r="AA93" s="12"/>
    </row>
    <row r="94" spans="1:27" ht="12.75">
      <c r="A94" s="34" t="s">
        <v>94</v>
      </c>
      <c r="B94" s="12" t="s">
        <v>103</v>
      </c>
      <c r="C94" s="12"/>
      <c r="D94" s="3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 t="s">
        <v>104</v>
      </c>
      <c r="Y94" s="12"/>
      <c r="Z94" s="12"/>
      <c r="AA94" s="12"/>
    </row>
    <row r="95" spans="1:27" ht="12.75">
      <c r="A95" s="34" t="s">
        <v>96</v>
      </c>
      <c r="B95" s="12" t="s">
        <v>105</v>
      </c>
      <c r="C95" s="12"/>
      <c r="D95" s="3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Y95" s="12"/>
      <c r="Z95" s="12"/>
      <c r="AA95" s="12"/>
    </row>
    <row r="96" spans="1:27" ht="12.75">
      <c r="A96" s="34" t="s">
        <v>98</v>
      </c>
      <c r="B96" s="12" t="s">
        <v>106</v>
      </c>
      <c r="C96" s="12"/>
      <c r="D96" s="3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Y96" s="12"/>
      <c r="Z96" s="12"/>
      <c r="AA96" s="12"/>
    </row>
    <row r="97" spans="1:27" ht="12.75">
      <c r="A97" s="34" t="s">
        <v>107</v>
      </c>
      <c r="B97" s="12" t="s">
        <v>108</v>
      </c>
      <c r="C97" s="12"/>
      <c r="D97" s="3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Y97" s="12"/>
      <c r="Z97" s="12"/>
      <c r="AA97" s="12"/>
    </row>
    <row r="98" spans="1:27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70" t="s">
        <v>109</v>
      </c>
      <c r="U98" s="70"/>
      <c r="V98" s="70"/>
      <c r="Y98" s="12"/>
      <c r="Z98" s="12"/>
      <c r="AA98" s="12"/>
    </row>
    <row r="99" spans="1:27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Y99" s="12"/>
      <c r="Z99" s="12"/>
      <c r="AA99" s="12"/>
    </row>
  </sheetData>
  <mergeCells count="1">
    <mergeCell ref="T98:V9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D20" sqref="D20"/>
    </sheetView>
  </sheetViews>
  <sheetFormatPr defaultColWidth="9.140625" defaultRowHeight="12.75"/>
  <cols>
    <col min="1" max="1" width="5.421875" style="41" customWidth="1"/>
    <col min="2" max="2" width="22.140625" style="41" customWidth="1"/>
    <col min="3" max="3" width="21.140625" style="41" customWidth="1"/>
    <col min="4" max="4" width="20.421875" style="41" customWidth="1"/>
    <col min="5" max="5" width="20.57421875" style="41" customWidth="1"/>
    <col min="6" max="6" width="17.57421875" style="41" customWidth="1"/>
    <col min="7" max="7" width="17.7109375" style="41" customWidth="1"/>
    <col min="8" max="16384" width="9.140625" style="41" customWidth="1"/>
  </cols>
  <sheetData>
    <row r="1" spans="1:7" ht="15">
      <c r="A1" s="41" t="s">
        <v>0</v>
      </c>
      <c r="C1" s="42"/>
      <c r="D1" s="42"/>
      <c r="E1" s="42"/>
      <c r="F1" s="42"/>
      <c r="G1" s="42"/>
    </row>
    <row r="2" spans="1:7" ht="15">
      <c r="A2" s="41" t="s">
        <v>113</v>
      </c>
      <c r="C2" s="42"/>
      <c r="D2" s="42"/>
      <c r="E2" s="42"/>
      <c r="F2" s="42"/>
      <c r="G2" s="42"/>
    </row>
    <row r="3" spans="1:6" s="43" customFormat="1" ht="15.75">
      <c r="A3" s="61" t="s">
        <v>136</v>
      </c>
      <c r="C3" s="44"/>
      <c r="D3" s="44"/>
      <c r="E3" s="44"/>
      <c r="F3" s="44"/>
    </row>
    <row r="4" spans="3:7" s="43" customFormat="1" ht="15.75">
      <c r="C4" s="44"/>
      <c r="D4" s="44"/>
      <c r="E4" s="44"/>
      <c r="F4" s="44"/>
      <c r="G4" s="45" t="s">
        <v>137</v>
      </c>
    </row>
    <row r="6" spans="1:7" ht="20.25">
      <c r="A6" s="71" t="s">
        <v>114</v>
      </c>
      <c r="B6" s="71"/>
      <c r="C6" s="71"/>
      <c r="D6" s="71"/>
      <c r="E6" s="71"/>
      <c r="F6" s="71"/>
      <c r="G6" s="71"/>
    </row>
    <row r="7" spans="1:7" ht="20.25">
      <c r="A7" s="72" t="s">
        <v>138</v>
      </c>
      <c r="B7" s="71"/>
      <c r="C7" s="71"/>
      <c r="D7" s="71"/>
      <c r="E7" s="71"/>
      <c r="F7" s="71"/>
      <c r="G7" s="71"/>
    </row>
    <row r="8" ht="20.25">
      <c r="A8" s="46"/>
    </row>
    <row r="9" s="48" customFormat="1" ht="15.75">
      <c r="A9" s="47"/>
    </row>
    <row r="10" s="48" customFormat="1" ht="15.75">
      <c r="A10" s="47" t="s">
        <v>115</v>
      </c>
    </row>
    <row r="11" s="48" customFormat="1" ht="15.75">
      <c r="A11" s="47"/>
    </row>
    <row r="12" spans="1:8" s="47" customFormat="1" ht="15.75">
      <c r="A12" s="49" t="s">
        <v>6</v>
      </c>
      <c r="B12" s="49" t="s">
        <v>116</v>
      </c>
      <c r="C12" s="49" t="s">
        <v>8</v>
      </c>
      <c r="D12" s="49" t="s">
        <v>117</v>
      </c>
      <c r="E12" s="49" t="s">
        <v>118</v>
      </c>
      <c r="F12" s="49" t="s">
        <v>119</v>
      </c>
      <c r="G12" s="49" t="s">
        <v>139</v>
      </c>
      <c r="H12" s="62" t="s">
        <v>140</v>
      </c>
    </row>
    <row r="13" spans="1:7" s="53" customFormat="1" ht="15.75">
      <c r="A13" s="50">
        <v>1</v>
      </c>
      <c r="B13" s="63" t="s">
        <v>120</v>
      </c>
      <c r="C13" s="51"/>
      <c r="D13" s="52"/>
      <c r="E13" s="50"/>
      <c r="F13" s="50"/>
      <c r="G13" s="50"/>
    </row>
    <row r="14" spans="1:7" s="48" customFormat="1" ht="15">
      <c r="A14" s="54">
        <v>2</v>
      </c>
      <c r="B14" s="64" t="s">
        <v>121</v>
      </c>
      <c r="C14" s="54"/>
      <c r="D14" s="55"/>
      <c r="E14" s="54"/>
      <c r="F14" s="54"/>
      <c r="G14" s="54"/>
    </row>
    <row r="15" spans="1:7" s="48" customFormat="1" ht="15">
      <c r="A15" s="54">
        <v>3</v>
      </c>
      <c r="B15" s="64" t="s">
        <v>122</v>
      </c>
      <c r="C15" s="54"/>
      <c r="D15" s="55"/>
      <c r="E15" s="54"/>
      <c r="F15" s="54"/>
      <c r="G15" s="54"/>
    </row>
    <row r="16" spans="1:7" s="53" customFormat="1" ht="15">
      <c r="A16" s="50">
        <v>1</v>
      </c>
      <c r="B16" s="63" t="s">
        <v>123</v>
      </c>
      <c r="C16" s="50"/>
      <c r="D16" s="56"/>
      <c r="E16" s="50"/>
      <c r="F16" s="50"/>
      <c r="G16" s="50"/>
    </row>
    <row r="17" spans="1:7" s="48" customFormat="1" ht="15">
      <c r="A17" s="54">
        <v>2</v>
      </c>
      <c r="B17" s="64" t="s">
        <v>124</v>
      </c>
      <c r="C17" s="54"/>
      <c r="D17" s="55"/>
      <c r="E17" s="54"/>
      <c r="F17" s="54"/>
      <c r="G17" s="54"/>
    </row>
    <row r="18" spans="1:7" s="48" customFormat="1" ht="15">
      <c r="A18" s="54">
        <v>3</v>
      </c>
      <c r="B18" s="64" t="s">
        <v>125</v>
      </c>
      <c r="C18" s="54"/>
      <c r="D18" s="55"/>
      <c r="E18" s="54"/>
      <c r="F18" s="54"/>
      <c r="G18" s="54"/>
    </row>
    <row r="19" spans="1:7" s="53" customFormat="1" ht="15.75">
      <c r="A19" s="50">
        <v>1</v>
      </c>
      <c r="B19" s="63" t="s">
        <v>126</v>
      </c>
      <c r="C19" s="57"/>
      <c r="D19" s="52"/>
      <c r="E19" s="50"/>
      <c r="F19" s="50"/>
      <c r="G19" s="50"/>
    </row>
    <row r="20" spans="1:7" s="48" customFormat="1" ht="15">
      <c r="A20" s="54">
        <v>2</v>
      </c>
      <c r="B20" s="64" t="s">
        <v>127</v>
      </c>
      <c r="C20" s="54"/>
      <c r="D20" s="55"/>
      <c r="E20" s="54"/>
      <c r="F20" s="54"/>
      <c r="G20" s="54"/>
    </row>
    <row r="21" spans="1:7" s="48" customFormat="1" ht="15">
      <c r="A21" s="54">
        <v>3</v>
      </c>
      <c r="B21" s="64" t="s">
        <v>127</v>
      </c>
      <c r="C21" s="54"/>
      <c r="D21" s="55"/>
      <c r="E21" s="54"/>
      <c r="F21" s="54"/>
      <c r="G21" s="54"/>
    </row>
    <row r="22" s="48" customFormat="1" ht="15"/>
    <row r="23" s="48" customFormat="1" ht="15"/>
    <row r="24" s="48" customFormat="1" ht="15.75">
      <c r="A24" s="47" t="s">
        <v>128</v>
      </c>
    </row>
    <row r="25" s="48" customFormat="1" ht="15.75">
      <c r="A25" s="47"/>
    </row>
    <row r="26" spans="1:7" ht="15">
      <c r="A26" s="58" t="s">
        <v>6</v>
      </c>
      <c r="B26" s="58" t="s">
        <v>129</v>
      </c>
      <c r="C26" s="58" t="s">
        <v>130</v>
      </c>
      <c r="D26" s="58" t="s">
        <v>131</v>
      </c>
      <c r="E26" s="58" t="s">
        <v>132</v>
      </c>
      <c r="F26" s="58" t="s">
        <v>133</v>
      </c>
      <c r="G26" s="58" t="s">
        <v>134</v>
      </c>
    </row>
    <row r="27" spans="1:7" ht="15">
      <c r="A27" s="58">
        <v>1</v>
      </c>
      <c r="B27" s="59"/>
      <c r="C27" s="59"/>
      <c r="D27" s="58"/>
      <c r="E27" s="58"/>
      <c r="F27" s="58"/>
      <c r="G27" s="58"/>
    </row>
    <row r="28" spans="1:7" ht="15">
      <c r="A28" s="58">
        <v>2</v>
      </c>
      <c r="B28" s="59"/>
      <c r="C28" s="59"/>
      <c r="D28" s="58"/>
      <c r="E28" s="58"/>
      <c r="F28" s="58"/>
      <c r="G28" s="58"/>
    </row>
    <row r="29" spans="1:7" ht="15">
      <c r="A29" s="58">
        <v>3</v>
      </c>
      <c r="B29" s="59"/>
      <c r="C29" s="59"/>
      <c r="D29" s="58"/>
      <c r="E29" s="58"/>
      <c r="F29" s="58"/>
      <c r="G29" s="58"/>
    </row>
    <row r="30" spans="1:7" ht="15">
      <c r="A30" s="58">
        <v>4</v>
      </c>
      <c r="B30" s="59"/>
      <c r="C30" s="59"/>
      <c r="D30" s="58"/>
      <c r="E30" s="58"/>
      <c r="F30" s="58"/>
      <c r="G30" s="58"/>
    </row>
    <row r="31" spans="1:7" ht="15">
      <c r="A31" s="58">
        <v>5</v>
      </c>
      <c r="B31" s="59"/>
      <c r="C31" s="59"/>
      <c r="D31" s="58"/>
      <c r="E31" s="58"/>
      <c r="F31" s="58"/>
      <c r="G31" s="58"/>
    </row>
    <row r="32" spans="1:7" ht="15">
      <c r="A32" s="58">
        <v>6</v>
      </c>
      <c r="B32" s="59"/>
      <c r="C32" s="59"/>
      <c r="D32" s="58"/>
      <c r="E32" s="58"/>
      <c r="F32" s="58"/>
      <c r="G32" s="58"/>
    </row>
    <row r="33" spans="1:7" ht="15">
      <c r="A33" s="58">
        <v>7</v>
      </c>
      <c r="B33" s="59"/>
      <c r="C33" s="59"/>
      <c r="D33" s="58"/>
      <c r="E33" s="58"/>
      <c r="F33" s="58"/>
      <c r="G33" s="58"/>
    </row>
    <row r="34" spans="1:7" ht="15">
      <c r="A34" s="58">
        <v>8</v>
      </c>
      <c r="B34" s="59"/>
      <c r="C34" s="59"/>
      <c r="D34" s="58"/>
      <c r="E34" s="58"/>
      <c r="F34" s="58"/>
      <c r="G34" s="58"/>
    </row>
    <row r="35" spans="1:7" ht="15">
      <c r="A35" s="58">
        <v>9</v>
      </c>
      <c r="B35" s="59"/>
      <c r="C35" s="59"/>
      <c r="D35" s="58"/>
      <c r="E35" s="58"/>
      <c r="F35" s="58"/>
      <c r="G35" s="58"/>
    </row>
    <row r="36" spans="1:7" ht="15">
      <c r="A36" s="58">
        <v>10</v>
      </c>
      <c r="B36" s="59"/>
      <c r="C36" s="59"/>
      <c r="D36" s="58"/>
      <c r="E36" s="58"/>
      <c r="F36" s="58"/>
      <c r="G36" s="58"/>
    </row>
    <row r="37" spans="1:7" ht="15">
      <c r="A37" s="58">
        <v>11</v>
      </c>
      <c r="B37" s="59"/>
      <c r="C37" s="59"/>
      <c r="D37" s="58"/>
      <c r="E37" s="58"/>
      <c r="F37" s="58"/>
      <c r="G37" s="58"/>
    </row>
    <row r="38" spans="1:7" ht="15">
      <c r="A38" s="58">
        <v>12</v>
      </c>
      <c r="B38" s="59"/>
      <c r="C38" s="59"/>
      <c r="D38" s="58"/>
      <c r="E38" s="58"/>
      <c r="F38" s="58"/>
      <c r="G38" s="58"/>
    </row>
    <row r="39" spans="1:7" ht="15">
      <c r="A39" s="58">
        <v>13</v>
      </c>
      <c r="B39" s="59"/>
      <c r="C39" s="59"/>
      <c r="D39" s="58"/>
      <c r="E39" s="58"/>
      <c r="F39" s="58"/>
      <c r="G39" s="58"/>
    </row>
    <row r="40" spans="1:7" ht="15">
      <c r="A40" s="58">
        <v>14</v>
      </c>
      <c r="B40" s="59"/>
      <c r="C40" s="59"/>
      <c r="D40" s="58"/>
      <c r="E40" s="58"/>
      <c r="F40" s="58"/>
      <c r="G40" s="58"/>
    </row>
    <row r="41" spans="1:7" ht="15">
      <c r="A41" s="58">
        <v>15</v>
      </c>
      <c r="B41" s="59"/>
      <c r="C41" s="59"/>
      <c r="D41" s="58"/>
      <c r="E41" s="58"/>
      <c r="F41" s="58"/>
      <c r="G41" s="58"/>
    </row>
    <row r="42" spans="1:7" ht="15">
      <c r="A42" s="58">
        <v>16</v>
      </c>
      <c r="B42" s="59"/>
      <c r="C42" s="59"/>
      <c r="D42" s="58"/>
      <c r="E42" s="58"/>
      <c r="F42" s="58"/>
      <c r="G42" s="58"/>
    </row>
    <row r="43" spans="1:7" ht="15">
      <c r="A43" s="58">
        <v>17</v>
      </c>
      <c r="B43" s="59"/>
      <c r="C43" s="59"/>
      <c r="D43" s="58"/>
      <c r="E43" s="58"/>
      <c r="F43" s="58"/>
      <c r="G43" s="58"/>
    </row>
    <row r="44" spans="1:7" ht="15">
      <c r="A44" s="58">
        <v>18</v>
      </c>
      <c r="B44" s="59"/>
      <c r="C44" s="59"/>
      <c r="D44" s="58"/>
      <c r="E44" s="58"/>
      <c r="F44" s="58"/>
      <c r="G44" s="58"/>
    </row>
    <row r="45" spans="1:7" ht="15">
      <c r="A45" s="58">
        <v>19</v>
      </c>
      <c r="B45" s="59"/>
      <c r="C45" s="59"/>
      <c r="D45" s="58"/>
      <c r="E45" s="58"/>
      <c r="F45" s="58"/>
      <c r="G45" s="58"/>
    </row>
    <row r="46" spans="1:7" ht="15">
      <c r="A46" s="58">
        <v>20</v>
      </c>
      <c r="B46" s="59"/>
      <c r="C46" s="59"/>
      <c r="D46" s="58"/>
      <c r="E46" s="58"/>
      <c r="F46" s="58"/>
      <c r="G46" s="58"/>
    </row>
    <row r="47" spans="1:7" ht="15">
      <c r="A47" s="58">
        <v>21</v>
      </c>
      <c r="B47" s="59"/>
      <c r="C47" s="59"/>
      <c r="D47" s="58"/>
      <c r="E47" s="58"/>
      <c r="F47" s="58"/>
      <c r="G47" s="58"/>
    </row>
    <row r="48" spans="1:7" ht="15">
      <c r="A48" s="58">
        <v>22</v>
      </c>
      <c r="B48" s="59"/>
      <c r="C48" s="59"/>
      <c r="D48" s="58"/>
      <c r="E48" s="58"/>
      <c r="F48" s="58"/>
      <c r="G48" s="58"/>
    </row>
    <row r="49" spans="1:7" ht="15">
      <c r="A49" s="58">
        <v>23</v>
      </c>
      <c r="B49" s="59"/>
      <c r="C49" s="59"/>
      <c r="D49" s="58"/>
      <c r="E49" s="58"/>
      <c r="F49" s="58"/>
      <c r="G49" s="58"/>
    </row>
    <row r="50" spans="1:7" ht="15">
      <c r="A50" s="58">
        <v>24</v>
      </c>
      <c r="B50" s="59"/>
      <c r="C50" s="59"/>
      <c r="D50" s="58"/>
      <c r="E50" s="58"/>
      <c r="F50" s="58"/>
      <c r="G50" s="58"/>
    </row>
    <row r="51" spans="1:7" ht="15">
      <c r="A51" s="58">
        <v>25</v>
      </c>
      <c r="B51" s="59"/>
      <c r="C51" s="59"/>
      <c r="D51" s="58"/>
      <c r="E51" s="58"/>
      <c r="F51" s="58"/>
      <c r="G51" s="58"/>
    </row>
    <row r="52" spans="1:7" ht="15">
      <c r="A52" s="58">
        <v>26</v>
      </c>
      <c r="B52" s="59"/>
      <c r="C52" s="59"/>
      <c r="D52" s="58"/>
      <c r="E52" s="58"/>
      <c r="F52" s="58"/>
      <c r="G52" s="58"/>
    </row>
    <row r="53" spans="1:7" ht="15">
      <c r="A53" s="58">
        <v>27</v>
      </c>
      <c r="B53" s="59"/>
      <c r="C53" s="59"/>
      <c r="D53" s="58"/>
      <c r="E53" s="58"/>
      <c r="F53" s="58"/>
      <c r="G53" s="58"/>
    </row>
    <row r="54" spans="1:7" ht="15">
      <c r="A54" s="58">
        <v>28</v>
      </c>
      <c r="B54" s="59"/>
      <c r="C54" s="59"/>
      <c r="D54" s="58"/>
      <c r="E54" s="58"/>
      <c r="F54" s="58"/>
      <c r="G54" s="58"/>
    </row>
    <row r="55" spans="1:7" ht="15">
      <c r="A55" s="58">
        <v>29</v>
      </c>
      <c r="B55" s="59"/>
      <c r="C55" s="59"/>
      <c r="D55" s="58"/>
      <c r="E55" s="58"/>
      <c r="F55" s="58"/>
      <c r="G55" s="58"/>
    </row>
    <row r="56" spans="1:7" ht="15">
      <c r="A56" s="58">
        <v>30</v>
      </c>
      <c r="B56" s="59"/>
      <c r="C56" s="59"/>
      <c r="D56" s="58"/>
      <c r="E56" s="58"/>
      <c r="F56" s="58"/>
      <c r="G56" s="58"/>
    </row>
    <row r="57" spans="1:7" ht="15">
      <c r="A57" s="58">
        <v>31</v>
      </c>
      <c r="B57" s="59"/>
      <c r="C57" s="59"/>
      <c r="D57" s="58"/>
      <c r="E57" s="58"/>
      <c r="F57" s="58"/>
      <c r="G57" s="58"/>
    </row>
    <row r="58" spans="1:7" ht="15">
      <c r="A58" s="58">
        <v>32</v>
      </c>
      <c r="B58" s="59"/>
      <c r="C58" s="59"/>
      <c r="D58" s="58"/>
      <c r="E58" s="58"/>
      <c r="F58" s="58"/>
      <c r="G58" s="58"/>
    </row>
    <row r="59" spans="1:7" ht="15">
      <c r="A59" s="58">
        <v>33</v>
      </c>
      <c r="B59" s="59"/>
      <c r="C59" s="59"/>
      <c r="D59" s="58"/>
      <c r="E59" s="58"/>
      <c r="F59" s="58"/>
      <c r="G59" s="58"/>
    </row>
    <row r="60" spans="1:7" ht="15">
      <c r="A60" s="58">
        <v>34</v>
      </c>
      <c r="B60" s="59"/>
      <c r="C60" s="59"/>
      <c r="D60" s="58"/>
      <c r="E60" s="58"/>
      <c r="F60" s="58"/>
      <c r="G60" s="58"/>
    </row>
    <row r="61" spans="1:7" ht="15">
      <c r="A61" s="58">
        <v>35</v>
      </c>
      <c r="B61" s="59"/>
      <c r="C61" s="59"/>
      <c r="D61" s="58"/>
      <c r="E61" s="58"/>
      <c r="F61" s="58"/>
      <c r="G61" s="58"/>
    </row>
    <row r="62" spans="1:7" ht="15">
      <c r="A62" s="58">
        <v>36</v>
      </c>
      <c r="B62" s="59"/>
      <c r="C62" s="59"/>
      <c r="D62" s="58"/>
      <c r="E62" s="58"/>
      <c r="F62" s="58"/>
      <c r="G62" s="58"/>
    </row>
    <row r="63" spans="1:7" ht="15">
      <c r="A63" s="58">
        <v>37</v>
      </c>
      <c r="B63" s="59"/>
      <c r="C63" s="59"/>
      <c r="D63" s="58"/>
      <c r="E63" s="58"/>
      <c r="F63" s="58"/>
      <c r="G63" s="58"/>
    </row>
    <row r="64" spans="1:7" ht="15">
      <c r="A64" s="58">
        <v>38</v>
      </c>
      <c r="B64" s="59"/>
      <c r="C64" s="59"/>
      <c r="D64" s="58"/>
      <c r="E64" s="58"/>
      <c r="F64" s="58"/>
      <c r="G64" s="58"/>
    </row>
    <row r="65" spans="1:7" ht="15">
      <c r="A65" s="58">
        <v>39</v>
      </c>
      <c r="B65" s="59"/>
      <c r="C65" s="59"/>
      <c r="D65" s="58"/>
      <c r="E65" s="58"/>
      <c r="F65" s="58"/>
      <c r="G65" s="58"/>
    </row>
    <row r="66" spans="1:7" ht="15">
      <c r="A66" s="58">
        <v>40</v>
      </c>
      <c r="B66" s="59"/>
      <c r="C66" s="59"/>
      <c r="D66" s="58"/>
      <c r="E66" s="58"/>
      <c r="F66" s="58"/>
      <c r="G66" s="58"/>
    </row>
    <row r="67" spans="1:7" ht="15">
      <c r="A67" s="58">
        <v>41</v>
      </c>
      <c r="B67" s="59"/>
      <c r="C67" s="59"/>
      <c r="D67" s="58"/>
      <c r="E67" s="58"/>
      <c r="F67" s="58"/>
      <c r="G67" s="58"/>
    </row>
    <row r="68" spans="1:7" ht="15">
      <c r="A68" s="58">
        <v>42</v>
      </c>
      <c r="B68" s="59"/>
      <c r="C68" s="59"/>
      <c r="D68" s="58"/>
      <c r="E68" s="58"/>
      <c r="F68" s="58"/>
      <c r="G68" s="58"/>
    </row>
    <row r="70" spans="2:6" ht="15.75">
      <c r="B70" s="60" t="s">
        <v>135</v>
      </c>
      <c r="F70" s="47" t="s">
        <v>141</v>
      </c>
    </row>
    <row r="71" spans="2:3" ht="15">
      <c r="B71" s="73" t="s">
        <v>120</v>
      </c>
      <c r="C71" s="73"/>
    </row>
    <row r="76" spans="2:3" ht="15">
      <c r="B76" s="73" t="s">
        <v>109</v>
      </c>
      <c r="C76" s="73"/>
    </row>
  </sheetData>
  <mergeCells count="4">
    <mergeCell ref="A6:G6"/>
    <mergeCell ref="A7:G7"/>
    <mergeCell ref="B71:C71"/>
    <mergeCell ref="B76:C7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4" width="6.28125" style="0" customWidth="1"/>
    <col min="5" max="5" width="6.421875" style="0" customWidth="1"/>
    <col min="6" max="6" width="9.7109375" style="84" customWidth="1"/>
    <col min="7" max="7" width="5.8515625" style="0" customWidth="1"/>
    <col min="8" max="8" width="9.421875" style="0" customWidth="1"/>
    <col min="9" max="9" width="6.00390625" style="0" customWidth="1"/>
    <col min="10" max="10" width="9.421875" style="84" customWidth="1"/>
    <col min="11" max="11" width="5.57421875" style="0" customWidth="1"/>
  </cols>
  <sheetData>
    <row r="1" ht="12.75">
      <c r="A1" t="s">
        <v>142</v>
      </c>
    </row>
    <row r="2" spans="1:12" ht="20.25">
      <c r="A2" s="71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>
      <c r="F3" s="90" t="s">
        <v>144</v>
      </c>
    </row>
    <row r="4" spans="1:12" ht="12.75">
      <c r="A4" s="74" t="s">
        <v>6</v>
      </c>
      <c r="B4" s="74" t="s">
        <v>145</v>
      </c>
      <c r="C4" s="74" t="s">
        <v>146</v>
      </c>
      <c r="D4" s="74" t="s">
        <v>147</v>
      </c>
      <c r="E4" s="74" t="s">
        <v>148</v>
      </c>
      <c r="F4" s="86" t="s">
        <v>149</v>
      </c>
      <c r="G4" s="74" t="s">
        <v>150</v>
      </c>
      <c r="H4" s="75" t="s">
        <v>151</v>
      </c>
      <c r="I4" s="74" t="s">
        <v>152</v>
      </c>
      <c r="J4" s="86" t="s">
        <v>149</v>
      </c>
      <c r="K4" s="74" t="s">
        <v>150</v>
      </c>
      <c r="L4" s="75" t="s">
        <v>151</v>
      </c>
    </row>
    <row r="5" spans="1:12" ht="12.75">
      <c r="A5" s="20">
        <v>1</v>
      </c>
      <c r="B5" s="20" t="s">
        <v>153</v>
      </c>
      <c r="C5" s="20"/>
      <c r="D5" s="20"/>
      <c r="E5" s="20"/>
      <c r="F5" s="87"/>
      <c r="G5" s="76"/>
      <c r="H5" s="76"/>
      <c r="I5" s="20"/>
      <c r="J5" s="87"/>
      <c r="K5" s="20"/>
      <c r="L5" s="77"/>
    </row>
    <row r="6" spans="1:12" ht="12.75">
      <c r="A6" s="20">
        <v>2</v>
      </c>
      <c r="B6" s="20" t="s">
        <v>154</v>
      </c>
      <c r="C6" s="20">
        <v>18</v>
      </c>
      <c r="D6" s="20">
        <v>13</v>
      </c>
      <c r="E6" s="20"/>
      <c r="F6" s="87"/>
      <c r="G6" s="76">
        <f>E6/D6*100</f>
        <v>0</v>
      </c>
      <c r="H6" s="78">
        <f>(D6-E6)*8000</f>
        <v>104000</v>
      </c>
      <c r="I6" s="20"/>
      <c r="J6" s="87"/>
      <c r="K6" s="20">
        <f>I6/D6*100</f>
        <v>0</v>
      </c>
      <c r="L6" s="77">
        <f>(C6-I6)*13000</f>
        <v>234000</v>
      </c>
    </row>
    <row r="7" spans="1:12" ht="12.75">
      <c r="A7" s="20">
        <v>3</v>
      </c>
      <c r="B7" s="20" t="s">
        <v>155</v>
      </c>
      <c r="C7" s="20">
        <v>50</v>
      </c>
      <c r="D7" s="20">
        <v>48</v>
      </c>
      <c r="E7" s="20">
        <v>48</v>
      </c>
      <c r="F7" s="87">
        <f>E7*5000</f>
        <v>240000</v>
      </c>
      <c r="G7" s="76">
        <f aca="true" t="shared" si="0" ref="G7:G30">E7/D7*100</f>
        <v>100</v>
      </c>
      <c r="H7" s="78">
        <f aca="true" t="shared" si="1" ref="H7:H29">(D7-E7)*8000</f>
        <v>0</v>
      </c>
      <c r="I7" s="20"/>
      <c r="J7" s="87"/>
      <c r="K7" s="20">
        <f aca="true" t="shared" si="2" ref="K7:K30">I7/D7*100</f>
        <v>0</v>
      </c>
      <c r="L7" s="77">
        <f aca="true" t="shared" si="3" ref="L7:L29">(C7-I7)*13000</f>
        <v>650000</v>
      </c>
    </row>
    <row r="8" spans="1:12" ht="12.75">
      <c r="A8" s="20">
        <v>4</v>
      </c>
      <c r="B8" s="20" t="s">
        <v>156</v>
      </c>
      <c r="C8" s="20">
        <v>29</v>
      </c>
      <c r="D8" s="20">
        <v>19</v>
      </c>
      <c r="E8" s="20"/>
      <c r="F8" s="87"/>
      <c r="G8" s="76">
        <f t="shared" si="0"/>
        <v>0</v>
      </c>
      <c r="H8" s="78">
        <f t="shared" si="1"/>
        <v>152000</v>
      </c>
      <c r="I8" s="20"/>
      <c r="J8" s="87"/>
      <c r="K8" s="20">
        <f t="shared" si="2"/>
        <v>0</v>
      </c>
      <c r="L8" s="77">
        <f t="shared" si="3"/>
        <v>377000</v>
      </c>
    </row>
    <row r="9" spans="1:12" ht="12.75">
      <c r="A9" s="20">
        <v>5</v>
      </c>
      <c r="B9" s="20" t="s">
        <v>157</v>
      </c>
      <c r="C9" s="20">
        <v>48</v>
      </c>
      <c r="D9" s="20">
        <v>29</v>
      </c>
      <c r="E9" s="20"/>
      <c r="F9" s="87"/>
      <c r="G9" s="76">
        <f t="shared" si="0"/>
        <v>0</v>
      </c>
      <c r="H9" s="78">
        <f t="shared" si="1"/>
        <v>232000</v>
      </c>
      <c r="I9" s="20"/>
      <c r="J9" s="87"/>
      <c r="K9" s="20">
        <f t="shared" si="2"/>
        <v>0</v>
      </c>
      <c r="L9" s="77">
        <f t="shared" si="3"/>
        <v>624000</v>
      </c>
    </row>
    <row r="10" spans="1:12" ht="12.75">
      <c r="A10" s="20">
        <v>6</v>
      </c>
      <c r="B10" s="20" t="s">
        <v>158</v>
      </c>
      <c r="C10" s="20">
        <v>73</v>
      </c>
      <c r="D10" s="20">
        <v>59</v>
      </c>
      <c r="E10" s="20"/>
      <c r="F10" s="87"/>
      <c r="G10" s="76">
        <f t="shared" si="0"/>
        <v>0</v>
      </c>
      <c r="H10" s="78">
        <f t="shared" si="1"/>
        <v>472000</v>
      </c>
      <c r="I10" s="20"/>
      <c r="J10" s="87"/>
      <c r="K10" s="20">
        <f t="shared" si="2"/>
        <v>0</v>
      </c>
      <c r="L10" s="77">
        <f t="shared" si="3"/>
        <v>949000</v>
      </c>
    </row>
    <row r="11" spans="1:12" ht="12.75">
      <c r="A11" s="20">
        <v>7</v>
      </c>
      <c r="B11" s="20" t="s">
        <v>159</v>
      </c>
      <c r="C11" s="20">
        <v>55</v>
      </c>
      <c r="D11" s="20">
        <v>45</v>
      </c>
      <c r="E11" s="20"/>
      <c r="F11" s="87"/>
      <c r="G11" s="76">
        <f t="shared" si="0"/>
        <v>0</v>
      </c>
      <c r="H11" s="78">
        <f t="shared" si="1"/>
        <v>360000</v>
      </c>
      <c r="I11" s="20">
        <v>31</v>
      </c>
      <c r="J11" s="87">
        <f>I11*13000</f>
        <v>403000</v>
      </c>
      <c r="K11" s="20">
        <f t="shared" si="2"/>
        <v>68.88888888888889</v>
      </c>
      <c r="L11" s="77">
        <f t="shared" si="3"/>
        <v>312000</v>
      </c>
    </row>
    <row r="12" spans="1:12" ht="12.75">
      <c r="A12" s="20">
        <v>8</v>
      </c>
      <c r="B12" s="20" t="s">
        <v>160</v>
      </c>
      <c r="C12" s="20">
        <v>46</v>
      </c>
      <c r="D12" s="20">
        <v>39</v>
      </c>
      <c r="E12" s="20"/>
      <c r="F12" s="87"/>
      <c r="G12" s="76">
        <f t="shared" si="0"/>
        <v>0</v>
      </c>
      <c r="H12" s="78">
        <f t="shared" si="1"/>
        <v>312000</v>
      </c>
      <c r="I12" s="20"/>
      <c r="J12" s="87"/>
      <c r="K12" s="20">
        <f t="shared" si="2"/>
        <v>0</v>
      </c>
      <c r="L12" s="77">
        <f t="shared" si="3"/>
        <v>598000</v>
      </c>
    </row>
    <row r="13" spans="1:12" ht="12.75">
      <c r="A13" s="20">
        <v>9</v>
      </c>
      <c r="B13" s="20" t="s">
        <v>161</v>
      </c>
      <c r="C13" s="20">
        <v>29</v>
      </c>
      <c r="D13" s="20">
        <v>29</v>
      </c>
      <c r="E13" s="20"/>
      <c r="F13" s="87"/>
      <c r="G13" s="76">
        <f t="shared" si="0"/>
        <v>0</v>
      </c>
      <c r="H13" s="78">
        <f t="shared" si="1"/>
        <v>232000</v>
      </c>
      <c r="I13" s="20"/>
      <c r="J13" s="87"/>
      <c r="K13" s="20">
        <f t="shared" si="2"/>
        <v>0</v>
      </c>
      <c r="L13" s="77">
        <f t="shared" si="3"/>
        <v>377000</v>
      </c>
    </row>
    <row r="14" spans="1:12" ht="12.75">
      <c r="A14" s="20">
        <v>10</v>
      </c>
      <c r="B14" s="20" t="s">
        <v>162</v>
      </c>
      <c r="C14" s="20">
        <v>42</v>
      </c>
      <c r="D14" s="20">
        <v>42</v>
      </c>
      <c r="E14" s="20"/>
      <c r="F14" s="87"/>
      <c r="G14" s="76">
        <f t="shared" si="0"/>
        <v>0</v>
      </c>
      <c r="H14" s="78">
        <f t="shared" si="1"/>
        <v>336000</v>
      </c>
      <c r="I14" s="20"/>
      <c r="J14" s="87"/>
      <c r="K14" s="20">
        <f t="shared" si="2"/>
        <v>0</v>
      </c>
      <c r="L14" s="77">
        <f t="shared" si="3"/>
        <v>546000</v>
      </c>
    </row>
    <row r="15" spans="1:12" ht="12.75">
      <c r="A15" s="20">
        <v>11</v>
      </c>
      <c r="B15" s="20" t="s">
        <v>163</v>
      </c>
      <c r="C15" s="20">
        <v>57</v>
      </c>
      <c r="D15" s="20">
        <v>56</v>
      </c>
      <c r="E15" s="20">
        <v>50</v>
      </c>
      <c r="F15" s="87">
        <f>E15*4000*2</f>
        <v>400000</v>
      </c>
      <c r="G15" s="76">
        <f t="shared" si="0"/>
        <v>89.28571428571429</v>
      </c>
      <c r="H15" s="78">
        <f t="shared" si="1"/>
        <v>48000</v>
      </c>
      <c r="I15" s="20"/>
      <c r="J15" s="87"/>
      <c r="K15" s="20">
        <f t="shared" si="2"/>
        <v>0</v>
      </c>
      <c r="L15" s="77">
        <f t="shared" si="3"/>
        <v>741000</v>
      </c>
    </row>
    <row r="16" spans="1:12" ht="12.75">
      <c r="A16" s="20">
        <v>12</v>
      </c>
      <c r="B16" s="20" t="s">
        <v>164</v>
      </c>
      <c r="C16" s="20">
        <v>45</v>
      </c>
      <c r="D16" s="20">
        <v>43</v>
      </c>
      <c r="E16" s="20"/>
      <c r="F16" s="87"/>
      <c r="G16" s="76">
        <f t="shared" si="0"/>
        <v>0</v>
      </c>
      <c r="H16" s="78">
        <f t="shared" si="1"/>
        <v>344000</v>
      </c>
      <c r="I16" s="20"/>
      <c r="J16" s="87"/>
      <c r="K16" s="20">
        <f t="shared" si="2"/>
        <v>0</v>
      </c>
      <c r="L16" s="77">
        <f t="shared" si="3"/>
        <v>585000</v>
      </c>
    </row>
    <row r="17" spans="1:13" ht="12.75">
      <c r="A17" s="20">
        <v>13</v>
      </c>
      <c r="B17" s="20" t="s">
        <v>165</v>
      </c>
      <c r="C17" s="20">
        <v>31</v>
      </c>
      <c r="D17" s="20">
        <v>28</v>
      </c>
      <c r="E17" s="20">
        <v>28</v>
      </c>
      <c r="F17" s="87">
        <f>E17*8000*2</f>
        <v>448000</v>
      </c>
      <c r="G17" s="76">
        <f t="shared" si="0"/>
        <v>100</v>
      </c>
      <c r="H17" s="78">
        <f t="shared" si="1"/>
        <v>0</v>
      </c>
      <c r="I17" s="20"/>
      <c r="J17" s="87"/>
      <c r="K17" s="20">
        <f t="shared" si="2"/>
        <v>0</v>
      </c>
      <c r="L17" s="77">
        <f t="shared" si="3"/>
        <v>403000</v>
      </c>
      <c r="M17" t="s">
        <v>166</v>
      </c>
    </row>
    <row r="18" spans="1:12" ht="12.75">
      <c r="A18" s="20">
        <v>14</v>
      </c>
      <c r="B18" s="20" t="s">
        <v>167</v>
      </c>
      <c r="C18" s="20">
        <v>63</v>
      </c>
      <c r="D18" s="20">
        <v>50</v>
      </c>
      <c r="E18" s="20">
        <v>40</v>
      </c>
      <c r="F18" s="87">
        <f>E18*8000</f>
        <v>320000</v>
      </c>
      <c r="G18" s="76">
        <f t="shared" si="0"/>
        <v>80</v>
      </c>
      <c r="H18" s="78">
        <f t="shared" si="1"/>
        <v>80000</v>
      </c>
      <c r="I18" s="20">
        <v>45</v>
      </c>
      <c r="J18" s="87">
        <f>I18*13000</f>
        <v>585000</v>
      </c>
      <c r="K18" s="20">
        <f t="shared" si="2"/>
        <v>90</v>
      </c>
      <c r="L18" s="77">
        <f t="shared" si="3"/>
        <v>234000</v>
      </c>
    </row>
    <row r="19" spans="1:12" ht="12.75">
      <c r="A19" s="20">
        <v>15</v>
      </c>
      <c r="B19" s="20" t="s">
        <v>168</v>
      </c>
      <c r="C19" s="20">
        <v>21</v>
      </c>
      <c r="D19" s="20">
        <v>18</v>
      </c>
      <c r="E19" s="20"/>
      <c r="F19" s="87"/>
      <c r="G19" s="76">
        <f t="shared" si="0"/>
        <v>0</v>
      </c>
      <c r="H19" s="78">
        <f t="shared" si="1"/>
        <v>144000</v>
      </c>
      <c r="I19" s="20"/>
      <c r="J19" s="87"/>
      <c r="K19" s="20">
        <f t="shared" si="2"/>
        <v>0</v>
      </c>
      <c r="L19" s="77">
        <f t="shared" si="3"/>
        <v>273000</v>
      </c>
    </row>
    <row r="20" spans="1:12" ht="12.75">
      <c r="A20" s="20">
        <v>16</v>
      </c>
      <c r="B20" s="20" t="s">
        <v>169</v>
      </c>
      <c r="C20" s="20">
        <v>34</v>
      </c>
      <c r="D20" s="20">
        <v>34</v>
      </c>
      <c r="E20" s="20"/>
      <c r="F20" s="87"/>
      <c r="G20" s="76">
        <f t="shared" si="0"/>
        <v>0</v>
      </c>
      <c r="H20" s="78">
        <f t="shared" si="1"/>
        <v>272000</v>
      </c>
      <c r="I20" s="20">
        <v>34</v>
      </c>
      <c r="J20" s="87">
        <f>I20*13000</f>
        <v>442000</v>
      </c>
      <c r="K20" s="20">
        <f t="shared" si="2"/>
        <v>100</v>
      </c>
      <c r="L20" s="77">
        <f t="shared" si="3"/>
        <v>0</v>
      </c>
    </row>
    <row r="21" spans="1:12" ht="12.75">
      <c r="A21" s="20">
        <v>17</v>
      </c>
      <c r="B21" s="20" t="s">
        <v>170</v>
      </c>
      <c r="C21" s="20">
        <v>75</v>
      </c>
      <c r="D21" s="20">
        <v>70</v>
      </c>
      <c r="E21" s="20">
        <v>32</v>
      </c>
      <c r="F21" s="87">
        <f>E21*5000</f>
        <v>160000</v>
      </c>
      <c r="G21" s="76">
        <f t="shared" si="0"/>
        <v>45.714285714285715</v>
      </c>
      <c r="H21" s="78">
        <f t="shared" si="1"/>
        <v>304000</v>
      </c>
      <c r="I21" s="20"/>
      <c r="J21" s="87"/>
      <c r="K21" s="20">
        <f t="shared" si="2"/>
        <v>0</v>
      </c>
      <c r="L21" s="77">
        <f t="shared" si="3"/>
        <v>975000</v>
      </c>
    </row>
    <row r="22" spans="1:12" ht="12.75">
      <c r="A22" s="20">
        <v>18</v>
      </c>
      <c r="B22" s="20" t="s">
        <v>171</v>
      </c>
      <c r="C22" s="20">
        <v>35</v>
      </c>
      <c r="D22" s="20">
        <v>34</v>
      </c>
      <c r="E22" s="20"/>
      <c r="F22" s="87"/>
      <c r="G22" s="76">
        <f t="shared" si="0"/>
        <v>0</v>
      </c>
      <c r="H22" s="78">
        <f t="shared" si="1"/>
        <v>272000</v>
      </c>
      <c r="I22" s="20">
        <v>20</v>
      </c>
      <c r="J22" s="87">
        <f>I22*13000</f>
        <v>260000</v>
      </c>
      <c r="K22" s="20">
        <f t="shared" si="2"/>
        <v>58.82352941176471</v>
      </c>
      <c r="L22" s="77">
        <f t="shared" si="3"/>
        <v>195000</v>
      </c>
    </row>
    <row r="23" spans="1:12" ht="12.75">
      <c r="A23" s="20">
        <v>19</v>
      </c>
      <c r="B23" s="20" t="s">
        <v>172</v>
      </c>
      <c r="C23" s="79">
        <v>16</v>
      </c>
      <c r="D23" s="79">
        <v>16</v>
      </c>
      <c r="E23" s="20"/>
      <c r="F23" s="87"/>
      <c r="G23" s="76">
        <f t="shared" si="0"/>
        <v>0</v>
      </c>
      <c r="H23" s="78">
        <f t="shared" si="1"/>
        <v>128000</v>
      </c>
      <c r="I23" s="20"/>
      <c r="J23" s="87"/>
      <c r="K23" s="20">
        <f t="shared" si="2"/>
        <v>0</v>
      </c>
      <c r="L23" s="77">
        <f t="shared" si="3"/>
        <v>208000</v>
      </c>
    </row>
    <row r="24" spans="1:12" ht="12.75">
      <c r="A24" s="20">
        <v>20</v>
      </c>
      <c r="B24" s="20" t="s">
        <v>173</v>
      </c>
      <c r="C24" s="20">
        <v>76</v>
      </c>
      <c r="D24" s="20">
        <v>60</v>
      </c>
      <c r="E24" s="20"/>
      <c r="F24" s="87"/>
      <c r="G24" s="76">
        <f t="shared" si="0"/>
        <v>0</v>
      </c>
      <c r="H24" s="78">
        <f t="shared" si="1"/>
        <v>480000</v>
      </c>
      <c r="I24" s="20">
        <v>30</v>
      </c>
      <c r="J24" s="87">
        <f>I24*13000</f>
        <v>390000</v>
      </c>
      <c r="K24" s="20">
        <f t="shared" si="2"/>
        <v>50</v>
      </c>
      <c r="L24" s="77">
        <f t="shared" si="3"/>
        <v>598000</v>
      </c>
    </row>
    <row r="25" spans="1:12" ht="12.75">
      <c r="A25" s="20">
        <v>21</v>
      </c>
      <c r="B25" s="20" t="s">
        <v>174</v>
      </c>
      <c r="C25" s="20">
        <v>9</v>
      </c>
      <c r="D25" s="20">
        <v>9</v>
      </c>
      <c r="E25" s="20">
        <v>10</v>
      </c>
      <c r="F25" s="87">
        <f>E25*8000</f>
        <v>80000</v>
      </c>
      <c r="G25" s="76">
        <f t="shared" si="0"/>
        <v>111.11111111111111</v>
      </c>
      <c r="H25" s="78">
        <f t="shared" si="1"/>
        <v>-8000</v>
      </c>
      <c r="I25" s="20"/>
      <c r="J25" s="87"/>
      <c r="K25" s="20">
        <f t="shared" si="2"/>
        <v>0</v>
      </c>
      <c r="L25" s="77">
        <f t="shared" si="3"/>
        <v>117000</v>
      </c>
    </row>
    <row r="26" spans="1:12" ht="15" customHeight="1">
      <c r="A26" s="20">
        <v>22</v>
      </c>
      <c r="B26" s="20" t="s">
        <v>175</v>
      </c>
      <c r="C26" s="20">
        <v>59</v>
      </c>
      <c r="D26" s="20">
        <v>59</v>
      </c>
      <c r="E26" s="20">
        <v>22</v>
      </c>
      <c r="F26" s="87">
        <f>E26*8000</f>
        <v>176000</v>
      </c>
      <c r="G26" s="76">
        <f t="shared" si="0"/>
        <v>37.28813559322034</v>
      </c>
      <c r="H26" s="78">
        <f t="shared" si="1"/>
        <v>296000</v>
      </c>
      <c r="I26" s="20">
        <v>22</v>
      </c>
      <c r="J26" s="87">
        <f>I26*13000</f>
        <v>286000</v>
      </c>
      <c r="K26" s="20">
        <f t="shared" si="2"/>
        <v>37.28813559322034</v>
      </c>
      <c r="L26" s="77">
        <f t="shared" si="3"/>
        <v>481000</v>
      </c>
    </row>
    <row r="27" spans="1:12" ht="15" customHeight="1">
      <c r="A27" s="20">
        <v>23</v>
      </c>
      <c r="B27" s="20" t="s">
        <v>176</v>
      </c>
      <c r="C27" s="20">
        <v>90</v>
      </c>
      <c r="D27" s="20">
        <v>68</v>
      </c>
      <c r="E27" s="20">
        <v>68</v>
      </c>
      <c r="F27" s="87">
        <f>E27*8000</f>
        <v>544000</v>
      </c>
      <c r="G27" s="76">
        <f t="shared" si="0"/>
        <v>100</v>
      </c>
      <c r="H27" s="78">
        <f t="shared" si="1"/>
        <v>0</v>
      </c>
      <c r="I27" s="20"/>
      <c r="J27" s="87"/>
      <c r="K27" s="20">
        <f t="shared" si="2"/>
        <v>0</v>
      </c>
      <c r="L27" s="77">
        <f t="shared" si="3"/>
        <v>1170000</v>
      </c>
    </row>
    <row r="28" spans="1:12" ht="15" customHeight="1">
      <c r="A28" s="20">
        <v>24</v>
      </c>
      <c r="B28" s="20" t="s">
        <v>177</v>
      </c>
      <c r="C28" s="20">
        <v>45</v>
      </c>
      <c r="D28" s="20">
        <v>45</v>
      </c>
      <c r="E28" s="20">
        <v>20</v>
      </c>
      <c r="F28" s="87">
        <f>E28*8000</f>
        <v>160000</v>
      </c>
      <c r="G28" s="76">
        <f t="shared" si="0"/>
        <v>44.44444444444444</v>
      </c>
      <c r="H28" s="78">
        <f t="shared" si="1"/>
        <v>200000</v>
      </c>
      <c r="I28" s="20"/>
      <c r="J28" s="87"/>
      <c r="K28" s="20">
        <f t="shared" si="2"/>
        <v>0</v>
      </c>
      <c r="L28" s="77">
        <f t="shared" si="3"/>
        <v>585000</v>
      </c>
    </row>
    <row r="29" spans="1:12" ht="15" customHeight="1">
      <c r="A29" s="20">
        <v>25</v>
      </c>
      <c r="B29" s="20" t="s">
        <v>178</v>
      </c>
      <c r="C29" s="20">
        <v>58</v>
      </c>
      <c r="D29" s="20">
        <v>56</v>
      </c>
      <c r="E29" s="20"/>
      <c r="F29" s="87"/>
      <c r="G29" s="76">
        <f t="shared" si="0"/>
        <v>0</v>
      </c>
      <c r="H29" s="78">
        <f t="shared" si="1"/>
        <v>448000</v>
      </c>
      <c r="I29" s="20"/>
      <c r="J29" s="87"/>
      <c r="K29" s="20">
        <f t="shared" si="2"/>
        <v>0</v>
      </c>
      <c r="L29" s="77">
        <f t="shared" si="3"/>
        <v>754000</v>
      </c>
    </row>
    <row r="30" spans="1:12" s="11" customFormat="1" ht="12.75">
      <c r="A30" s="19" t="s">
        <v>179</v>
      </c>
      <c r="B30" s="19"/>
      <c r="C30" s="19">
        <f>SUM(C6:C29)</f>
        <v>1104</v>
      </c>
      <c r="D30" s="19">
        <f aca="true" t="shared" si="4" ref="D30:L30">SUM(D6:D29)</f>
        <v>969</v>
      </c>
      <c r="E30" s="19">
        <f t="shared" si="4"/>
        <v>318</v>
      </c>
      <c r="F30" s="88">
        <f t="shared" si="4"/>
        <v>2528000</v>
      </c>
      <c r="G30" s="80">
        <f t="shared" si="0"/>
        <v>32.81733746130031</v>
      </c>
      <c r="H30" s="19">
        <f t="shared" si="4"/>
        <v>5208000</v>
      </c>
      <c r="I30" s="19">
        <f t="shared" si="4"/>
        <v>182</v>
      </c>
      <c r="J30" s="88">
        <f t="shared" si="4"/>
        <v>2366000</v>
      </c>
      <c r="K30" s="19">
        <f t="shared" si="2"/>
        <v>18.78224974200206</v>
      </c>
      <c r="L30" s="19">
        <f t="shared" si="4"/>
        <v>11986000</v>
      </c>
    </row>
    <row r="31" spans="4:6" ht="12.75">
      <c r="D31" s="81"/>
      <c r="F31" s="89"/>
    </row>
    <row r="32" spans="4:10" ht="12.75">
      <c r="D32" s="82"/>
      <c r="E32" s="82"/>
      <c r="F32" s="85"/>
      <c r="H32" s="83"/>
      <c r="J32" s="85"/>
    </row>
    <row r="33" ht="12.75">
      <c r="B33" t="s">
        <v>180</v>
      </c>
    </row>
  </sheetData>
  <mergeCells count="1"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0986194190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YlmF</cp:lastModifiedBy>
  <dcterms:created xsi:type="dcterms:W3CDTF">2011-10-15T01:28:59Z</dcterms:created>
  <dcterms:modified xsi:type="dcterms:W3CDTF">2011-10-15T01:56:12Z</dcterms:modified>
  <cp:category/>
  <cp:version/>
  <cp:contentType/>
  <cp:contentStatus/>
</cp:coreProperties>
</file>